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7235" windowHeight="7485" firstSheet="1" activeTab="11"/>
  </bookViews>
  <sheets>
    <sheet name="Összesítő" sheetId="1" r:id="rId1"/>
    <sheet name="Alattyán" sheetId="13" r:id="rId2"/>
    <sheet name="Jánoshida" sheetId="12" r:id="rId3"/>
    <sheet name="Jászágó" sheetId="29" r:id="rId4"/>
    <sheet name="Jászalsósztgy" sheetId="28" r:id="rId5"/>
    <sheet name="Jászapáti" sheetId="27" r:id="rId6"/>
    <sheet name="Jászárokszállás" sheetId="25" r:id="rId7"/>
    <sheet name="Jászberény" sheetId="26" r:id="rId8"/>
    <sheet name="Jbháza" sheetId="24" r:id="rId9"/>
    <sheet name="Jászdózsa" sheetId="23" r:id="rId10"/>
    <sheet name="Jfelsősztgy" sheetId="22" r:id="rId11"/>
    <sheet name="Jfszaru" sheetId="21" r:id="rId12"/>
    <sheet name="Jivány" sheetId="19" r:id="rId13"/>
    <sheet name="JJhalma" sheetId="18" r:id="rId14"/>
    <sheet name="Jászkísér" sheetId="17" r:id="rId15"/>
    <sheet name="Jászladány" sheetId="16" r:id="rId16"/>
    <sheet name="JSZSZT" sheetId="15" r:id="rId17"/>
    <sheet name="Jsztandrás" sheetId="14" r:id="rId18"/>
    <sheet name="Jásztelek" sheetId="30" r:id="rId19"/>
    <sheet name="Pmonostor" sheetId="31" r:id="rId20"/>
    <sheet name="Visznek" sheetId="20" r:id="rId21"/>
    <sheet name="Munka1" sheetId="5" r:id="rId22"/>
    <sheet name="Munka4" sheetId="6" r:id="rId23"/>
    <sheet name="Munka5" sheetId="7" r:id="rId24"/>
    <sheet name="Munka6" sheetId="8" r:id="rId25"/>
    <sheet name="Munka7" sheetId="9" r:id="rId26"/>
    <sheet name="Munka8" sheetId="10" r:id="rId27"/>
    <sheet name="Munka9" sheetId="11" r:id="rId28"/>
  </sheets>
  <definedNames>
    <definedName name="_xlnm.Print_Area" localSheetId="1">Alattyán!$A$1:$AC$29</definedName>
    <definedName name="_xlnm.Print_Area" localSheetId="2">Jánoshida!$A$1:$AC$29</definedName>
    <definedName name="_xlnm.Print_Area" localSheetId="3">Jászágó!$A$1:$AC$29</definedName>
    <definedName name="_xlnm.Print_Area" localSheetId="4">Jászalsósztgy!$A$1:$AC$29</definedName>
    <definedName name="_xlnm.Print_Area" localSheetId="5">Jászapáti!$A$1:$AC$29</definedName>
    <definedName name="_xlnm.Print_Area" localSheetId="6">Jászárokszállás!$A$1:$AC$29</definedName>
    <definedName name="_xlnm.Print_Area" localSheetId="7">Jászberény!$A$1:$AD$29</definedName>
    <definedName name="_xlnm.Print_Area" localSheetId="9">Jászdózsa!$A$1:$AC$29</definedName>
    <definedName name="_xlnm.Print_Area" localSheetId="14">Jászkísér!$A$1:$AC$29</definedName>
    <definedName name="_xlnm.Print_Area" localSheetId="15">Jászladány!$A$1:$AC$29</definedName>
    <definedName name="_xlnm.Print_Area" localSheetId="18">Jásztelek!$A$1:$AC$29</definedName>
    <definedName name="_xlnm.Print_Area" localSheetId="8">Jbháza!$A$1:$AC$29</definedName>
    <definedName name="_xlnm.Print_Area" localSheetId="10">Jfelsősztgy!$A$1:$AC$29</definedName>
    <definedName name="_xlnm.Print_Area" localSheetId="11">Jfszaru!$A$1:$AC$30</definedName>
    <definedName name="_xlnm.Print_Area" localSheetId="12">Jivány!$A$1:$AC$29</definedName>
    <definedName name="_xlnm.Print_Area" localSheetId="13">JJhalma!$A$1:$AC$29</definedName>
    <definedName name="_xlnm.Print_Area" localSheetId="16">JSZSZT!$A$1:$AC$31</definedName>
    <definedName name="_xlnm.Print_Area" localSheetId="17">Jsztandrás!$A$1:$AC$29</definedName>
    <definedName name="_xlnm.Print_Area" localSheetId="0">Összesítő!$A$1:$AD$28</definedName>
    <definedName name="_xlnm.Print_Area" localSheetId="19">Pmonostor!$A$1:$AC$29</definedName>
    <definedName name="_xlnm.Print_Area" localSheetId="20">Visznek!$A$1:$AC$29</definedName>
  </definedNames>
  <calcPr calcId="145621"/>
</workbook>
</file>

<file path=xl/calcChain.xml><?xml version="1.0" encoding="utf-8"?>
<calcChain xmlns="http://schemas.openxmlformats.org/spreadsheetml/2006/main">
  <c r="L8" i="1" l="1"/>
  <c r="AA8" i="1" s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L15" i="1"/>
  <c r="AA15" i="1" s="1"/>
  <c r="AA12" i="1"/>
  <c r="AA13" i="1"/>
  <c r="Z8" i="1"/>
  <c r="L9" i="1"/>
  <c r="AA9" i="1" s="1"/>
  <c r="L10" i="1"/>
  <c r="L11" i="1"/>
  <c r="AA11" i="1" s="1"/>
  <c r="L12" i="1"/>
  <c r="L13" i="1"/>
  <c r="L14" i="1"/>
  <c r="L16" i="1"/>
  <c r="AA16" i="1" s="1"/>
  <c r="L17" i="1"/>
  <c r="L18" i="1"/>
  <c r="AA18" i="1" s="1"/>
  <c r="L19" i="1"/>
  <c r="AA19" i="1" s="1"/>
  <c r="L20" i="1"/>
  <c r="AA20" i="1" s="1"/>
  <c r="L21" i="1"/>
  <c r="AA21" i="1" s="1"/>
  <c r="L22" i="1"/>
  <c r="AA22" i="1" s="1"/>
  <c r="L23" i="1"/>
  <c r="AA23" i="1" s="1"/>
  <c r="L24" i="1"/>
  <c r="AA24" i="1" s="1"/>
  <c r="L25" i="1"/>
  <c r="AA25" i="1" s="1"/>
  <c r="L26" i="1"/>
  <c r="AA26" i="1" s="1"/>
  <c r="L27" i="1"/>
  <c r="AA27" i="1" s="1"/>
  <c r="L28" i="1"/>
  <c r="AA28" i="1" s="1"/>
  <c r="AA17" i="1" l="1"/>
  <c r="AA14" i="1"/>
  <c r="AA10" i="1"/>
  <c r="AA15" i="20"/>
  <c r="AA16" i="20"/>
  <c r="AA17" i="20"/>
  <c r="AA18" i="20"/>
  <c r="AA19" i="20"/>
  <c r="AA20" i="20"/>
  <c r="AA21" i="20"/>
  <c r="AA22" i="20"/>
  <c r="AA23" i="20"/>
  <c r="AA24" i="20"/>
  <c r="AA25" i="20"/>
  <c r="AA26" i="20"/>
  <c r="AA27" i="20"/>
  <c r="AA28" i="20"/>
  <c r="AA15" i="31"/>
  <c r="AA16" i="31"/>
  <c r="AA17" i="31"/>
  <c r="AA18" i="31"/>
  <c r="AA19" i="31"/>
  <c r="AA20" i="31"/>
  <c r="AA21" i="31"/>
  <c r="AA22" i="31"/>
  <c r="AA23" i="31"/>
  <c r="AA24" i="31"/>
  <c r="AA25" i="31"/>
  <c r="AA26" i="31"/>
  <c r="AA27" i="31"/>
  <c r="AA28" i="31"/>
  <c r="AA13" i="30"/>
  <c r="AA15" i="30"/>
  <c r="AA16" i="30"/>
  <c r="AA17" i="30"/>
  <c r="AA18" i="30"/>
  <c r="AA19" i="30"/>
  <c r="AA20" i="30"/>
  <c r="AA21" i="30"/>
  <c r="AA22" i="30"/>
  <c r="AA23" i="30"/>
  <c r="AA24" i="30"/>
  <c r="AA25" i="30"/>
  <c r="AA26" i="30"/>
  <c r="AA27" i="30"/>
  <c r="AA28" i="30"/>
  <c r="AA15" i="18"/>
  <c r="AA16" i="18"/>
  <c r="AA17" i="18"/>
  <c r="AA19" i="18"/>
  <c r="AA20" i="18"/>
  <c r="AA21" i="18"/>
  <c r="AA22" i="18"/>
  <c r="AA23" i="18"/>
  <c r="AA24" i="18"/>
  <c r="AA25" i="18"/>
  <c r="AA26" i="18"/>
  <c r="AA27" i="18"/>
  <c r="AA28" i="18"/>
  <c r="AA22" i="26" l="1"/>
  <c r="AA18" i="26"/>
  <c r="AA16" i="26"/>
  <c r="AA12" i="26"/>
  <c r="AA10" i="26"/>
  <c r="AA11" i="26"/>
  <c r="AA13" i="26"/>
  <c r="AA14" i="26"/>
  <c r="AA15" i="26"/>
  <c r="AA17" i="26"/>
  <c r="AA19" i="26"/>
  <c r="AA20" i="26"/>
  <c r="AA21" i="26"/>
  <c r="AA23" i="26"/>
  <c r="AA24" i="26"/>
  <c r="AA26" i="26"/>
  <c r="AA27" i="26"/>
  <c r="AA28" i="26"/>
  <c r="AA29" i="26"/>
  <c r="AA29" i="27"/>
  <c r="Z29" i="31"/>
  <c r="L29" i="31"/>
  <c r="AA29" i="31" s="1"/>
  <c r="Z28" i="31"/>
  <c r="L28" i="31"/>
  <c r="Z27" i="31"/>
  <c r="L27" i="31"/>
  <c r="Z26" i="31"/>
  <c r="L26" i="31"/>
  <c r="Z25" i="31"/>
  <c r="L25" i="31"/>
  <c r="Z24" i="31"/>
  <c r="L24" i="31"/>
  <c r="Z23" i="31"/>
  <c r="L23" i="31"/>
  <c r="Z22" i="31"/>
  <c r="L22" i="31"/>
  <c r="Z21" i="31"/>
  <c r="L21" i="31"/>
  <c r="Z20" i="31"/>
  <c r="L20" i="31"/>
  <c r="Z19" i="31"/>
  <c r="L19" i="31"/>
  <c r="Z18" i="31"/>
  <c r="L18" i="31"/>
  <c r="Z17" i="31"/>
  <c r="L17" i="31"/>
  <c r="Z16" i="31"/>
  <c r="L16" i="31"/>
  <c r="Z15" i="31"/>
  <c r="L15" i="31"/>
  <c r="Z14" i="31"/>
  <c r="L14" i="31"/>
  <c r="AA14" i="31" s="1"/>
  <c r="Z13" i="31"/>
  <c r="L13" i="31"/>
  <c r="Z12" i="31"/>
  <c r="L12" i="31"/>
  <c r="Z11" i="31"/>
  <c r="L11" i="31"/>
  <c r="Z10" i="31"/>
  <c r="L10" i="31"/>
  <c r="L9" i="31"/>
  <c r="Z29" i="30"/>
  <c r="L29" i="30"/>
  <c r="AA29" i="30" s="1"/>
  <c r="Z28" i="30"/>
  <c r="L28" i="30"/>
  <c r="Z27" i="30"/>
  <c r="L27" i="30"/>
  <c r="Z26" i="30"/>
  <c r="L26" i="30"/>
  <c r="Z25" i="30"/>
  <c r="L25" i="30"/>
  <c r="Z24" i="30"/>
  <c r="L24" i="30"/>
  <c r="Z23" i="30"/>
  <c r="L23" i="30"/>
  <c r="Z22" i="30"/>
  <c r="L22" i="30"/>
  <c r="Z21" i="30"/>
  <c r="L21" i="30"/>
  <c r="Z20" i="30"/>
  <c r="L20" i="30"/>
  <c r="Z19" i="30"/>
  <c r="L19" i="30"/>
  <c r="Z18" i="30"/>
  <c r="L18" i="30"/>
  <c r="Z17" i="30"/>
  <c r="L17" i="30"/>
  <c r="Z16" i="30"/>
  <c r="L16" i="30"/>
  <c r="Z15" i="30"/>
  <c r="L15" i="30"/>
  <c r="Z14" i="30"/>
  <c r="L14" i="30"/>
  <c r="AA14" i="30" s="1"/>
  <c r="Z13" i="30"/>
  <c r="L13" i="30"/>
  <c r="Z12" i="30"/>
  <c r="L12" i="30"/>
  <c r="AA12" i="30" s="1"/>
  <c r="Z11" i="30"/>
  <c r="L11" i="30"/>
  <c r="Z10" i="30"/>
  <c r="L10" i="30"/>
  <c r="L9" i="30"/>
  <c r="Z29" i="29"/>
  <c r="L29" i="29"/>
  <c r="AA29" i="29" s="1"/>
  <c r="Z28" i="29"/>
  <c r="L28" i="29"/>
  <c r="Z27" i="29"/>
  <c r="L27" i="29"/>
  <c r="Z26" i="29"/>
  <c r="L26" i="29"/>
  <c r="Z25" i="29"/>
  <c r="L25" i="29"/>
  <c r="Z24" i="29"/>
  <c r="L24" i="29"/>
  <c r="Z23" i="29"/>
  <c r="L23" i="29"/>
  <c r="Z22" i="29"/>
  <c r="L22" i="29"/>
  <c r="Z21" i="29"/>
  <c r="L21" i="29"/>
  <c r="Z20" i="29"/>
  <c r="L20" i="29"/>
  <c r="Z19" i="29"/>
  <c r="L19" i="29"/>
  <c r="Z18" i="29"/>
  <c r="L18" i="29"/>
  <c r="Z17" i="29"/>
  <c r="L17" i="29"/>
  <c r="Z16" i="29"/>
  <c r="L16" i="29"/>
  <c r="Z15" i="29"/>
  <c r="L15" i="29"/>
  <c r="Z14" i="29"/>
  <c r="L14" i="29"/>
  <c r="Z13" i="29"/>
  <c r="L13" i="29"/>
  <c r="Z12" i="29"/>
  <c r="L12" i="29"/>
  <c r="Z11" i="29"/>
  <c r="L11" i="29"/>
  <c r="Z10" i="29"/>
  <c r="L10" i="29"/>
  <c r="L9" i="29"/>
  <c r="Z29" i="28"/>
  <c r="L29" i="28"/>
  <c r="Z28" i="28"/>
  <c r="L28" i="28"/>
  <c r="Z27" i="28"/>
  <c r="L27" i="28"/>
  <c r="Z26" i="28"/>
  <c r="L26" i="28"/>
  <c r="Z25" i="28"/>
  <c r="L25" i="28"/>
  <c r="Z24" i="28"/>
  <c r="L24" i="28"/>
  <c r="Z23" i="28"/>
  <c r="L23" i="28"/>
  <c r="Z22" i="28"/>
  <c r="L22" i="28"/>
  <c r="Z21" i="28"/>
  <c r="L21" i="28"/>
  <c r="Z20" i="28"/>
  <c r="L20" i="28"/>
  <c r="Z19" i="28"/>
  <c r="L19" i="28"/>
  <c r="Z18" i="28"/>
  <c r="L18" i="28"/>
  <c r="Z17" i="28"/>
  <c r="L17" i="28"/>
  <c r="Z16" i="28"/>
  <c r="L16" i="28"/>
  <c r="Z15" i="28"/>
  <c r="L15" i="28"/>
  <c r="Z14" i="28"/>
  <c r="L14" i="28"/>
  <c r="Z13" i="28"/>
  <c r="L13" i="28"/>
  <c r="Z12" i="28"/>
  <c r="L12" i="28"/>
  <c r="Z11" i="28"/>
  <c r="L11" i="28"/>
  <c r="Z10" i="28"/>
  <c r="L10" i="28"/>
  <c r="L9" i="28"/>
  <c r="Z29" i="27"/>
  <c r="L29" i="27"/>
  <c r="Z28" i="27"/>
  <c r="L28" i="27"/>
  <c r="Z27" i="27"/>
  <c r="L27" i="27"/>
  <c r="Z26" i="27"/>
  <c r="L26" i="27"/>
  <c r="Z25" i="27"/>
  <c r="L25" i="27"/>
  <c r="Z24" i="27"/>
  <c r="L24" i="27"/>
  <c r="Z23" i="27"/>
  <c r="L23" i="27"/>
  <c r="Z22" i="27"/>
  <c r="L22" i="27"/>
  <c r="Z21" i="27"/>
  <c r="L21" i="27"/>
  <c r="Z20" i="27"/>
  <c r="L20" i="27"/>
  <c r="Z19" i="27"/>
  <c r="L19" i="27"/>
  <c r="Z18" i="27"/>
  <c r="L18" i="27"/>
  <c r="Z17" i="27"/>
  <c r="L17" i="27"/>
  <c r="Z16" i="27"/>
  <c r="L16" i="27"/>
  <c r="Z15" i="27"/>
  <c r="L15" i="27"/>
  <c r="Z14" i="27"/>
  <c r="L14" i="27"/>
  <c r="Z13" i="27"/>
  <c r="L13" i="27"/>
  <c r="Z12" i="27"/>
  <c r="L12" i="27"/>
  <c r="Z11" i="27"/>
  <c r="L11" i="27"/>
  <c r="Z10" i="27"/>
  <c r="L10" i="27"/>
  <c r="L9" i="27"/>
  <c r="L29" i="26"/>
  <c r="L28" i="26"/>
  <c r="L27" i="26"/>
  <c r="L26" i="26"/>
  <c r="L25" i="26"/>
  <c r="L24" i="26"/>
  <c r="L23" i="26"/>
  <c r="L22" i="26"/>
  <c r="L21" i="26"/>
  <c r="L20" i="26"/>
  <c r="L19" i="26"/>
  <c r="L18" i="26"/>
  <c r="L17" i="26"/>
  <c r="L16" i="26"/>
  <c r="L15" i="26"/>
  <c r="L14" i="26"/>
  <c r="L13" i="26"/>
  <c r="L12" i="26"/>
  <c r="L11" i="26"/>
  <c r="L10" i="26"/>
  <c r="L9" i="26"/>
  <c r="Z29" i="25"/>
  <c r="L29" i="25"/>
  <c r="Z28" i="25"/>
  <c r="L28" i="25"/>
  <c r="Z27" i="25"/>
  <c r="L27" i="25"/>
  <c r="Z26" i="25"/>
  <c r="L26" i="25"/>
  <c r="Z25" i="25"/>
  <c r="L25" i="25"/>
  <c r="Z24" i="25"/>
  <c r="L24" i="25"/>
  <c r="Z23" i="25"/>
  <c r="L23" i="25"/>
  <c r="Z22" i="25"/>
  <c r="L22" i="25"/>
  <c r="Z21" i="25"/>
  <c r="L21" i="25"/>
  <c r="Z20" i="25"/>
  <c r="L20" i="25"/>
  <c r="Z19" i="25"/>
  <c r="L19" i="25"/>
  <c r="Z18" i="25"/>
  <c r="L18" i="25"/>
  <c r="Z17" i="25"/>
  <c r="L17" i="25"/>
  <c r="Z16" i="25"/>
  <c r="L16" i="25"/>
  <c r="Z15" i="25"/>
  <c r="L15" i="25"/>
  <c r="Z14" i="25"/>
  <c r="L14" i="25"/>
  <c r="Z13" i="25"/>
  <c r="L13" i="25"/>
  <c r="Z12" i="25"/>
  <c r="L12" i="25"/>
  <c r="Z11" i="25"/>
  <c r="L11" i="25"/>
  <c r="Z10" i="25"/>
  <c r="L10" i="25"/>
  <c r="L9" i="25"/>
  <c r="Z29" i="24"/>
  <c r="L29" i="24"/>
  <c r="Z28" i="24"/>
  <c r="L28" i="24"/>
  <c r="Z27" i="24"/>
  <c r="L27" i="24"/>
  <c r="Z26" i="24"/>
  <c r="L26" i="24"/>
  <c r="Z25" i="24"/>
  <c r="L25" i="24"/>
  <c r="Z24" i="24"/>
  <c r="L24" i="24"/>
  <c r="Z23" i="24"/>
  <c r="L23" i="24"/>
  <c r="Z22" i="24"/>
  <c r="L22" i="24"/>
  <c r="Z21" i="24"/>
  <c r="L21" i="24"/>
  <c r="Z20" i="24"/>
  <c r="L20" i="24"/>
  <c r="Z19" i="24"/>
  <c r="L19" i="24"/>
  <c r="Z18" i="24"/>
  <c r="L18" i="24"/>
  <c r="Z17" i="24"/>
  <c r="L17" i="24"/>
  <c r="Z16" i="24"/>
  <c r="L16" i="24"/>
  <c r="Z15" i="24"/>
  <c r="L15" i="24"/>
  <c r="Z14" i="24"/>
  <c r="L14" i="24"/>
  <c r="Z13" i="24"/>
  <c r="L13" i="24"/>
  <c r="Z12" i="24"/>
  <c r="L12" i="24"/>
  <c r="Z11" i="24"/>
  <c r="L11" i="24"/>
  <c r="Z10" i="24"/>
  <c r="L10" i="24"/>
  <c r="L9" i="24"/>
  <c r="Z29" i="23"/>
  <c r="L29" i="23"/>
  <c r="AA29" i="23" s="1"/>
  <c r="Z28" i="23"/>
  <c r="L28" i="23"/>
  <c r="Z27" i="23"/>
  <c r="L27" i="23"/>
  <c r="Z26" i="23"/>
  <c r="L26" i="23"/>
  <c r="Z25" i="23"/>
  <c r="L25" i="23"/>
  <c r="Z24" i="23"/>
  <c r="L24" i="23"/>
  <c r="Z23" i="23"/>
  <c r="L23" i="23"/>
  <c r="Z22" i="23"/>
  <c r="L22" i="23"/>
  <c r="Z21" i="23"/>
  <c r="L21" i="23"/>
  <c r="Z20" i="23"/>
  <c r="L20" i="23"/>
  <c r="Z19" i="23"/>
  <c r="L19" i="23"/>
  <c r="Z18" i="23"/>
  <c r="L18" i="23"/>
  <c r="Z17" i="23"/>
  <c r="L17" i="23"/>
  <c r="Z16" i="23"/>
  <c r="L16" i="23"/>
  <c r="Z15" i="23"/>
  <c r="L15" i="23"/>
  <c r="Z14" i="23"/>
  <c r="L14" i="23"/>
  <c r="Z13" i="23"/>
  <c r="L13" i="23"/>
  <c r="Z12" i="23"/>
  <c r="L12" i="23"/>
  <c r="Z11" i="23"/>
  <c r="L11" i="23"/>
  <c r="Z10" i="23"/>
  <c r="L10" i="23"/>
  <c r="L9" i="23"/>
  <c r="Z29" i="22"/>
  <c r="L29" i="22"/>
  <c r="AA29" i="22" s="1"/>
  <c r="Z28" i="22"/>
  <c r="L28" i="22"/>
  <c r="Z27" i="22"/>
  <c r="L27" i="22"/>
  <c r="Z26" i="22"/>
  <c r="L26" i="22"/>
  <c r="Z25" i="22"/>
  <c r="L25" i="22"/>
  <c r="Z24" i="22"/>
  <c r="L24" i="22"/>
  <c r="Z23" i="22"/>
  <c r="L23" i="22"/>
  <c r="Z22" i="22"/>
  <c r="L22" i="22"/>
  <c r="Z21" i="22"/>
  <c r="L21" i="22"/>
  <c r="Z20" i="22"/>
  <c r="L20" i="22"/>
  <c r="Z19" i="22"/>
  <c r="L19" i="22"/>
  <c r="Z18" i="22"/>
  <c r="L18" i="22"/>
  <c r="Z17" i="22"/>
  <c r="L17" i="22"/>
  <c r="Z16" i="22"/>
  <c r="L16" i="22"/>
  <c r="Z15" i="22"/>
  <c r="L15" i="22"/>
  <c r="Z14" i="22"/>
  <c r="L14" i="22"/>
  <c r="Z13" i="22"/>
  <c r="L13" i="22"/>
  <c r="Z12" i="22"/>
  <c r="L12" i="22"/>
  <c r="Z11" i="22"/>
  <c r="L11" i="22"/>
  <c r="Z10" i="22"/>
  <c r="L10" i="22"/>
  <c r="L9" i="22"/>
  <c r="Z30" i="21"/>
  <c r="L30" i="21"/>
  <c r="Z29" i="21"/>
  <c r="L29" i="21"/>
  <c r="Z28" i="21"/>
  <c r="L28" i="21"/>
  <c r="Z27" i="21"/>
  <c r="L27" i="21"/>
  <c r="Z26" i="21"/>
  <c r="L26" i="21"/>
  <c r="Z25" i="21"/>
  <c r="L25" i="21"/>
  <c r="Z24" i="21"/>
  <c r="L24" i="21"/>
  <c r="Z23" i="21"/>
  <c r="L23" i="21"/>
  <c r="Z22" i="21"/>
  <c r="L22" i="21"/>
  <c r="Z21" i="21"/>
  <c r="L21" i="21"/>
  <c r="Z20" i="21"/>
  <c r="L20" i="21"/>
  <c r="Z19" i="21"/>
  <c r="L19" i="21"/>
  <c r="Z18" i="21"/>
  <c r="L18" i="21"/>
  <c r="Z17" i="21"/>
  <c r="L17" i="21"/>
  <c r="Z16" i="21"/>
  <c r="L16" i="21"/>
  <c r="Z15" i="21"/>
  <c r="L15" i="21"/>
  <c r="Z14" i="21"/>
  <c r="L14" i="21"/>
  <c r="Z13" i="21"/>
  <c r="L13" i="21"/>
  <c r="Z12" i="21"/>
  <c r="L12" i="21"/>
  <c r="Z11" i="21"/>
  <c r="L11" i="21"/>
  <c r="L10" i="21"/>
  <c r="Z29" i="20"/>
  <c r="L29" i="20"/>
  <c r="Z28" i="20"/>
  <c r="L28" i="20"/>
  <c r="Z27" i="20"/>
  <c r="L27" i="20"/>
  <c r="Z26" i="20"/>
  <c r="L26" i="20"/>
  <c r="Z25" i="20"/>
  <c r="L25" i="20"/>
  <c r="Z24" i="20"/>
  <c r="L24" i="20"/>
  <c r="Z23" i="20"/>
  <c r="L23" i="20"/>
  <c r="Z22" i="20"/>
  <c r="L22" i="20"/>
  <c r="Z21" i="20"/>
  <c r="L21" i="20"/>
  <c r="Z20" i="20"/>
  <c r="L20" i="20"/>
  <c r="Z19" i="20"/>
  <c r="L19" i="20"/>
  <c r="Z18" i="20"/>
  <c r="L18" i="20"/>
  <c r="Z17" i="20"/>
  <c r="L17" i="20"/>
  <c r="Z16" i="20"/>
  <c r="L16" i="20"/>
  <c r="Z15" i="20"/>
  <c r="L15" i="20"/>
  <c r="Z14" i="20"/>
  <c r="L14" i="20"/>
  <c r="AA14" i="20" s="1"/>
  <c r="Z13" i="20"/>
  <c r="L13" i="20"/>
  <c r="Z12" i="20"/>
  <c r="L12" i="20"/>
  <c r="Z11" i="20"/>
  <c r="L11" i="20"/>
  <c r="Z10" i="20"/>
  <c r="L10" i="20"/>
  <c r="L9" i="20"/>
  <c r="Z29" i="19"/>
  <c r="L29" i="19"/>
  <c r="Z28" i="19"/>
  <c r="L28" i="19"/>
  <c r="Z27" i="19"/>
  <c r="L27" i="19"/>
  <c r="Z26" i="19"/>
  <c r="L26" i="19"/>
  <c r="Z25" i="19"/>
  <c r="L25" i="19"/>
  <c r="Z24" i="19"/>
  <c r="L24" i="19"/>
  <c r="Z23" i="19"/>
  <c r="L23" i="19"/>
  <c r="Z22" i="19"/>
  <c r="L22" i="19"/>
  <c r="Z21" i="19"/>
  <c r="L21" i="19"/>
  <c r="Z20" i="19"/>
  <c r="L20" i="19"/>
  <c r="Z19" i="19"/>
  <c r="L19" i="19"/>
  <c r="Z18" i="19"/>
  <c r="L18" i="19"/>
  <c r="Z17" i="19"/>
  <c r="L17" i="19"/>
  <c r="Z16" i="19"/>
  <c r="L16" i="19"/>
  <c r="Z15" i="19"/>
  <c r="L15" i="19"/>
  <c r="Z14" i="19"/>
  <c r="L14" i="19"/>
  <c r="Z13" i="19"/>
  <c r="L13" i="19"/>
  <c r="Z12" i="19"/>
  <c r="L12" i="19"/>
  <c r="Z11" i="19"/>
  <c r="L11" i="19"/>
  <c r="Z10" i="19"/>
  <c r="L10" i="19"/>
  <c r="L9" i="19"/>
  <c r="Z29" i="18"/>
  <c r="AA29" i="18" s="1"/>
  <c r="Z28" i="18"/>
  <c r="L28" i="18"/>
  <c r="Z27" i="18"/>
  <c r="L27" i="18"/>
  <c r="Z26" i="18"/>
  <c r="L26" i="18"/>
  <c r="Z25" i="18"/>
  <c r="L25" i="18"/>
  <c r="Z24" i="18"/>
  <c r="L24" i="18"/>
  <c r="Z23" i="18"/>
  <c r="L23" i="18"/>
  <c r="Z22" i="18"/>
  <c r="L22" i="18"/>
  <c r="Z21" i="18"/>
  <c r="L21" i="18"/>
  <c r="Z20" i="18"/>
  <c r="L20" i="18"/>
  <c r="Z19" i="18"/>
  <c r="L19" i="18"/>
  <c r="Z18" i="18"/>
  <c r="AA18" i="18" s="1"/>
  <c r="L18" i="18"/>
  <c r="Z17" i="18"/>
  <c r="L17" i="18"/>
  <c r="Z16" i="18"/>
  <c r="L16" i="18"/>
  <c r="Z15" i="18"/>
  <c r="L15" i="18"/>
  <c r="Z14" i="18"/>
  <c r="L14" i="18"/>
  <c r="Z13" i="18"/>
  <c r="L13" i="18"/>
  <c r="Z12" i="18"/>
  <c r="L12" i="18"/>
  <c r="Z11" i="18"/>
  <c r="L11" i="18"/>
  <c r="Z10" i="18"/>
  <c r="L10" i="18"/>
  <c r="L9" i="18"/>
  <c r="Z29" i="17"/>
  <c r="L29" i="17"/>
  <c r="Z28" i="17"/>
  <c r="L28" i="17"/>
  <c r="Z27" i="17"/>
  <c r="L27" i="17"/>
  <c r="Z26" i="17"/>
  <c r="L26" i="17"/>
  <c r="Z25" i="17"/>
  <c r="L25" i="17"/>
  <c r="Z24" i="17"/>
  <c r="L24" i="17"/>
  <c r="Z23" i="17"/>
  <c r="L23" i="17"/>
  <c r="Z22" i="17"/>
  <c r="L22" i="17"/>
  <c r="Z21" i="17"/>
  <c r="L21" i="17"/>
  <c r="Z20" i="17"/>
  <c r="L20" i="17"/>
  <c r="Z19" i="17"/>
  <c r="L19" i="17"/>
  <c r="Z18" i="17"/>
  <c r="L18" i="17"/>
  <c r="Z17" i="17"/>
  <c r="L17" i="17"/>
  <c r="Z16" i="17"/>
  <c r="L16" i="17"/>
  <c r="Z15" i="17"/>
  <c r="L15" i="17"/>
  <c r="Z14" i="17"/>
  <c r="L14" i="17"/>
  <c r="Z13" i="17"/>
  <c r="L13" i="17"/>
  <c r="Z12" i="17"/>
  <c r="L12" i="17"/>
  <c r="Z11" i="17"/>
  <c r="L11" i="17"/>
  <c r="Z10" i="17"/>
  <c r="L10" i="17"/>
  <c r="L9" i="17"/>
  <c r="Z29" i="16"/>
  <c r="L29" i="16"/>
  <c r="Z28" i="16"/>
  <c r="L28" i="16"/>
  <c r="Z27" i="16"/>
  <c r="L27" i="16"/>
  <c r="Z26" i="16"/>
  <c r="L26" i="16"/>
  <c r="Z25" i="16"/>
  <c r="L25" i="16"/>
  <c r="Z24" i="16"/>
  <c r="L24" i="16"/>
  <c r="Z23" i="16"/>
  <c r="L23" i="16"/>
  <c r="Z22" i="16"/>
  <c r="L22" i="16"/>
  <c r="Z21" i="16"/>
  <c r="L21" i="16"/>
  <c r="Z20" i="16"/>
  <c r="L20" i="16"/>
  <c r="Z19" i="16"/>
  <c r="L19" i="16"/>
  <c r="Z18" i="16"/>
  <c r="L18" i="16"/>
  <c r="Z17" i="16"/>
  <c r="L17" i="16"/>
  <c r="Z16" i="16"/>
  <c r="L16" i="16"/>
  <c r="Z15" i="16"/>
  <c r="L15" i="16"/>
  <c r="Z14" i="16"/>
  <c r="L14" i="16"/>
  <c r="Z13" i="16"/>
  <c r="L13" i="16"/>
  <c r="Z12" i="16"/>
  <c r="L12" i="16"/>
  <c r="Z11" i="16"/>
  <c r="L11" i="16"/>
  <c r="Z10" i="16"/>
  <c r="L10" i="16"/>
  <c r="L9" i="16"/>
  <c r="Z29" i="15"/>
  <c r="L29" i="15"/>
  <c r="Z28" i="15"/>
  <c r="L28" i="15"/>
  <c r="Z27" i="15"/>
  <c r="L27" i="15"/>
  <c r="Z26" i="15"/>
  <c r="L26" i="15"/>
  <c r="Z25" i="15"/>
  <c r="L25" i="15"/>
  <c r="Z24" i="15"/>
  <c r="L24" i="15"/>
  <c r="Z23" i="15"/>
  <c r="L23" i="15"/>
  <c r="Z22" i="15"/>
  <c r="L22" i="15"/>
  <c r="Z21" i="15"/>
  <c r="L21" i="15"/>
  <c r="Z20" i="15"/>
  <c r="L20" i="15"/>
  <c r="Z19" i="15"/>
  <c r="L19" i="15"/>
  <c r="Z18" i="15"/>
  <c r="L18" i="15"/>
  <c r="Z17" i="15"/>
  <c r="L17" i="15"/>
  <c r="Z16" i="15"/>
  <c r="L16" i="15"/>
  <c r="Z15" i="15"/>
  <c r="L15" i="15"/>
  <c r="Z14" i="15"/>
  <c r="L14" i="15"/>
  <c r="Z13" i="15"/>
  <c r="L13" i="15"/>
  <c r="Z12" i="15"/>
  <c r="L12" i="15"/>
  <c r="Z11" i="15"/>
  <c r="L11" i="15"/>
  <c r="Z10" i="15"/>
  <c r="L10" i="15"/>
  <c r="L9" i="15"/>
  <c r="Z29" i="14"/>
  <c r="L29" i="14"/>
  <c r="Z28" i="14"/>
  <c r="L28" i="14"/>
  <c r="Z27" i="14"/>
  <c r="L27" i="14"/>
  <c r="Z26" i="14"/>
  <c r="L26" i="14"/>
  <c r="Z25" i="14"/>
  <c r="L25" i="14"/>
  <c r="Z24" i="14"/>
  <c r="L24" i="14"/>
  <c r="Z23" i="14"/>
  <c r="L23" i="14"/>
  <c r="Z22" i="14"/>
  <c r="L22" i="14"/>
  <c r="Z21" i="14"/>
  <c r="L21" i="14"/>
  <c r="Z20" i="14"/>
  <c r="L20" i="14"/>
  <c r="Z19" i="14"/>
  <c r="L19" i="14"/>
  <c r="Z18" i="14"/>
  <c r="L18" i="14"/>
  <c r="Z17" i="14"/>
  <c r="L17" i="14"/>
  <c r="Z16" i="14"/>
  <c r="L16" i="14"/>
  <c r="Z15" i="14"/>
  <c r="L15" i="14"/>
  <c r="Z14" i="14"/>
  <c r="L14" i="14"/>
  <c r="Z13" i="14"/>
  <c r="L13" i="14"/>
  <c r="Z12" i="14"/>
  <c r="L12" i="14"/>
  <c r="Z11" i="14"/>
  <c r="L11" i="14"/>
  <c r="Z10" i="14"/>
  <c r="L10" i="14"/>
  <c r="L9" i="14"/>
  <c r="Z29" i="13"/>
  <c r="L29" i="13"/>
  <c r="AA29" i="13" s="1"/>
  <c r="Z28" i="13"/>
  <c r="L28" i="13"/>
  <c r="Z27" i="13"/>
  <c r="L27" i="13"/>
  <c r="Z26" i="13"/>
  <c r="L26" i="13"/>
  <c r="Z25" i="13"/>
  <c r="L25" i="13"/>
  <c r="Z24" i="13"/>
  <c r="L24" i="13"/>
  <c r="Z23" i="13"/>
  <c r="L23" i="13"/>
  <c r="Z22" i="13"/>
  <c r="L22" i="13"/>
  <c r="Z21" i="13"/>
  <c r="L21" i="13"/>
  <c r="Z20" i="13"/>
  <c r="L20" i="13"/>
  <c r="Z19" i="13"/>
  <c r="L19" i="13"/>
  <c r="Z18" i="13"/>
  <c r="L18" i="13"/>
  <c r="Z17" i="13"/>
  <c r="L17" i="13"/>
  <c r="Z16" i="13"/>
  <c r="L16" i="13"/>
  <c r="Z15" i="13"/>
  <c r="L15" i="13"/>
  <c r="Z14" i="13"/>
  <c r="L14" i="13"/>
  <c r="Z13" i="13"/>
  <c r="L13" i="13"/>
  <c r="Z12" i="13"/>
  <c r="L12" i="13"/>
  <c r="Z11" i="13"/>
  <c r="L11" i="13"/>
  <c r="Z10" i="13"/>
  <c r="L10" i="13"/>
  <c r="L9" i="13"/>
  <c r="Z29" i="12"/>
  <c r="L29" i="12"/>
  <c r="AA29" i="12" s="1"/>
  <c r="Z28" i="12"/>
  <c r="L28" i="12"/>
  <c r="Z27" i="12"/>
  <c r="L27" i="12"/>
  <c r="Z26" i="12"/>
  <c r="L26" i="12"/>
  <c r="Z25" i="12"/>
  <c r="L25" i="12"/>
  <c r="Z24" i="12"/>
  <c r="L24" i="12"/>
  <c r="Z23" i="12"/>
  <c r="L23" i="12"/>
  <c r="Z22" i="12"/>
  <c r="L22" i="12"/>
  <c r="Z21" i="12"/>
  <c r="L21" i="12"/>
  <c r="Z20" i="12"/>
  <c r="L20" i="12"/>
  <c r="Z19" i="12"/>
  <c r="L19" i="12"/>
  <c r="Z18" i="12"/>
  <c r="L18" i="12"/>
  <c r="Z17" i="12"/>
  <c r="L17" i="12"/>
  <c r="Z16" i="12"/>
  <c r="L16" i="12"/>
  <c r="Z15" i="12"/>
  <c r="L15" i="12"/>
  <c r="Z14" i="12"/>
  <c r="L14" i="12"/>
  <c r="Z13" i="12"/>
  <c r="L13" i="12"/>
  <c r="Z12" i="12"/>
  <c r="L12" i="12"/>
  <c r="Z11" i="12"/>
  <c r="L11" i="12"/>
  <c r="Z10" i="12"/>
  <c r="L10" i="12"/>
  <c r="L9" i="12"/>
  <c r="AA29" i="20" l="1"/>
  <c r="AA14" i="18"/>
  <c r="AB29" i="26"/>
</calcChain>
</file>

<file path=xl/sharedStrings.xml><?xml version="1.0" encoding="utf-8"?>
<sst xmlns="http://schemas.openxmlformats.org/spreadsheetml/2006/main" count="1064" uniqueCount="107">
  <si>
    <t xml:space="preserve"> </t>
  </si>
  <si>
    <t>Megnevezés</t>
  </si>
  <si>
    <t>ezer Ft-ban</t>
  </si>
  <si>
    <t>Alattyán</t>
  </si>
  <si>
    <t>Jánoshida</t>
  </si>
  <si>
    <t>Jászágó</t>
  </si>
  <si>
    <t>Jászalsószentgy.</t>
  </si>
  <si>
    <t>Jászapáti</t>
  </si>
  <si>
    <t>Jászárokszállás</t>
  </si>
  <si>
    <t>Jászberény</t>
  </si>
  <si>
    <t>Jászdózsa</t>
  </si>
  <si>
    <t>Jászivány</t>
  </si>
  <si>
    <t>Jászjákóhalma</t>
  </si>
  <si>
    <t>Jásztelek</t>
  </si>
  <si>
    <t>Pusztamonostor</t>
  </si>
  <si>
    <t>Jászboldogháza</t>
  </si>
  <si>
    <t>Jászfelsőszentgy.</t>
  </si>
  <si>
    <t>Jászfényszaru</t>
  </si>
  <si>
    <t>Jászkisér</t>
  </si>
  <si>
    <t>Jászladány</t>
  </si>
  <si>
    <t>Jászszentandrás</t>
  </si>
  <si>
    <t>Visznek</t>
  </si>
  <si>
    <t>Egyenleg</t>
  </si>
  <si>
    <t>Befizetések összesen</t>
  </si>
  <si>
    <t>Kiutalások összesen</t>
  </si>
  <si>
    <t>Önkormányzatok által rendezendő befizetések, hátralékok jogcímenként</t>
  </si>
  <si>
    <t xml:space="preserve">Társulás jogutód számláról teljesítendő  kiutalások, társulási kötelezettségek </t>
  </si>
  <si>
    <t>ÖSSZESITŐ</t>
  </si>
  <si>
    <t>Jászsági Többcélú Társulás önkormányzatai záró, rendező pénzügyi elszámolásairól</t>
  </si>
  <si>
    <t>Jogutód számláról kifizetendő</t>
  </si>
  <si>
    <t>2013. évi  önkormányzati hozzájár.</t>
  </si>
  <si>
    <t xml:space="preserve"> Jászsági Szociális Szolgáltató Társulás Jászladány </t>
  </si>
  <si>
    <t>Jogutód számlára  még befizetendő</t>
  </si>
  <si>
    <t>Önkormányzat megnevezése</t>
  </si>
  <si>
    <t>12=(2+..11)</t>
  </si>
  <si>
    <t>26=(12+..24)</t>
  </si>
  <si>
    <t>JTSZ</t>
  </si>
  <si>
    <t>JCSGYSZ</t>
  </si>
  <si>
    <t>JOI</t>
  </si>
  <si>
    <t>Titkárság</t>
  </si>
  <si>
    <t>Társulás</t>
  </si>
  <si>
    <t>Összesen</t>
  </si>
  <si>
    <t>önkormányzat</t>
  </si>
  <si>
    <t>JSZSZT Jászladány</t>
  </si>
  <si>
    <t>27=13-26</t>
  </si>
  <si>
    <t>../2013.( X…)sz. hat.tervezet III. 3/pont Titk. 2013. I.névi hj.</t>
  </si>
  <si>
    <t>../2013.( X…)sz. hat.tervezet III. 6/pont JTSZ túlfin. visszavezetés</t>
  </si>
  <si>
    <t>../2013.( X…)sz. hat.tervezet III. 7/pont JTT Titk. Felújítás  nettó értéke</t>
  </si>
  <si>
    <t xml:space="preserve">../2013.(X…)sz. hat.tervezet  III. 4/pont Önk. Befiz. Többleteke visszafizetése </t>
  </si>
  <si>
    <t>../2013.(X…)sz. hat.tervezet  IV. 2/pont JRHSNY, kamat,JKI 2012.évi elm. rendezés</t>
  </si>
  <si>
    <t>../2013.( X…)sz. hat.tervezet  IV. 3.pont  Fogl. Költségek megtérítése</t>
  </si>
  <si>
    <t>../2013.( X…)sz. hat.tervezet  IV. 10/pont  közműszámlák  megtérítése</t>
  </si>
  <si>
    <t>../2013.( X…)sz. hat.tervezet  IV. 7/pont JTSZ szabad pénzmaradvány</t>
  </si>
  <si>
    <t xml:space="preserve">../2013.(X…)sz. hat.tervezet IV. 8/pont  JCSGYSZ szabad pénzmaradvány </t>
  </si>
  <si>
    <t xml:space="preserve">../2013.( X…)sz. hat.tervezet IV.9/pont JOI szabad pénzmaradvány </t>
  </si>
  <si>
    <t>../2013.( X…)sz. hat.tervezet IV. 11/ pont JTT szabad pénzmaradvány (lakosságarány)</t>
  </si>
  <si>
    <t>../2013.( X…)sz. hat.tervezet II. 2/pont JTSZ.2013. június bér és közteher</t>
  </si>
  <si>
    <t>../2013.( X…)sz. hat.tervezet II./pont JOI.2013. június bér és közteher</t>
  </si>
  <si>
    <t>../2013.( X…)sz. hat.tervezet II.7/pont JCSGYSZ.2013. június bér és közteher</t>
  </si>
  <si>
    <t>../2013.( X…)sz. hat.tervezet III. 1/pont JCSGYSZ befiz hátralék.</t>
  </si>
  <si>
    <t>../2013.( X…)sz. hat.tervezet III. 2/pont JOI befiz hátralék.</t>
  </si>
  <si>
    <t>../2013.( X…)sz. hat.tervezet II. 3/pont JOI 2013. jún. MÁK kbzet</t>
  </si>
  <si>
    <t>../2013.( X…)sz. hat.tervezet II. 3/pont JTSZ 2013. jún MÁK kbzet</t>
  </si>
  <si>
    <t>../2013.( X…)sz. hat.tervezet II. 6/pont JOI 2013. évi elmaradt étk. támogatás</t>
  </si>
  <si>
    <t>../2013.( X…)sz. hat.tervezet II. 8/pont JCSGYSZ 2013. jún MÁK kbzet</t>
  </si>
  <si>
    <t>../2013.( X…)sz. hat.tervezet II. 9/pont JTT int 2012.dec. visszavont bér 2013. júl.-aug</t>
  </si>
  <si>
    <t>../2013.( X…)sz. hat.tervezet III. 3/pont Titk.munkáltatói 2013. I.névi hj.</t>
  </si>
  <si>
    <t>../2013.( X…)sz. hat.tervezet III. 3/pont Titk. 2013. II.névi hj.</t>
  </si>
  <si>
    <t>Kifizetendő önkormányzatnak</t>
  </si>
  <si>
    <t>Önkormányzat részéről még befizetendő</t>
  </si>
  <si>
    <t>26=(13+..25)</t>
  </si>
  <si>
    <t>Jászalsószengyörgy</t>
  </si>
  <si>
    <t>Jászfelsőszentgyörgy</t>
  </si>
  <si>
    <t>Jászsági Szolgáltató Társulás Jászladány</t>
  </si>
  <si>
    <t>27(13+..25)</t>
  </si>
  <si>
    <t>28=13-27</t>
  </si>
  <si>
    <t>2012. dec. bér visszavonása 2013. júl.-aug.</t>
  </si>
  <si>
    <t>JEPSZ</t>
  </si>
  <si>
    <t>(tényleges átutalást igénylő pénzmozgások)</t>
  </si>
  <si>
    <t>Jászsági Többcélú Társulás önkormányzatait érintő  rendező pénzügyi elszámolások</t>
  </si>
  <si>
    <t>../2013.( X…)sz. hat.tervezet III. 3/pont Társ.. 2013. II.névi hj.</t>
  </si>
  <si>
    <t>../2013.( X…)sz. hat.tervezet III. 3/pont Társ. 2013. II.névi hj.</t>
  </si>
  <si>
    <t>A megjelölt önkormányzatok által rendezendő befizetések, hátralékok a társulás jogutód számlájára jogcímenként</t>
  </si>
  <si>
    <t xml:space="preserve">Társulás jogutód számláról, a megjelölt önkormányzat javára teljesítendő  kiutalások, társulási kötelezettségek </t>
  </si>
  <si>
    <t>27=26-12</t>
  </si>
  <si>
    <t>../2013.( XI…)sz. hat.tervezet II. 2/pont JTSZ.2013. június bér és közteher</t>
  </si>
  <si>
    <t>../2013.( XI…)sz. hat.tervezet II.7/pont JCSGYSZ.2013. június bér és közteher</t>
  </si>
  <si>
    <t>../2013.( XI…)sz. hat.tervezet II./pont JOI.2013. június bér és közteher</t>
  </si>
  <si>
    <t>../2013.( XI…)sz. hat.tervezet III. 1/pont JCSGYSZ befiz hátralék.</t>
  </si>
  <si>
    <t>../2013.( XI…)sz. hat.tervezet III. 2/pont JOI befiz hátralék.</t>
  </si>
  <si>
    <t>../2013.( XI…)sz. hat.tervezet III. 3/pont Titk. 2013. I.névi hj.</t>
  </si>
  <si>
    <t>../2013.( XI…)sz. hat.tervezet III. 3/pont Titk.munkáltatói 2013. I.névi hj.</t>
  </si>
  <si>
    <t>../2013.( XI…)sz. hat.tervezet III. 3/pont Társ. 2013. II.névi hj.</t>
  </si>
  <si>
    <t>../2013.( XI…)sz. hat.tervezet III. 6/pont JTSZ túlfin. visszavezetés</t>
  </si>
  <si>
    <t>../2013.( XI…)sz. hat.tervezet III. 7/pont JTT Titk. Felújítás  nettó értéke</t>
  </si>
  <si>
    <t>../2013.( XI…)sz. hat.tervezet II. 3/pont JTSZ 2013. jún MÁK kbzet</t>
  </si>
  <si>
    <t>../2013.( XI…)sz. hat.tervezet II. 6/pont JOI 2013. évi elmaradt étk. támogatás</t>
  </si>
  <si>
    <t>../2013.( XI…)sz. hat.tervezet II. 8/pont JCSGYSZ 2013. jún MÁK kbzet</t>
  </si>
  <si>
    <t>../2013.( XI…)sz. hat.tervezet II. 9/pont JTT int 2012.dec. visszavont bér 2013. júl.-aug</t>
  </si>
  <si>
    <t xml:space="preserve">../2013.(XI…)sz. hat.tervezet  III. 4/pont Önk. Befiz. Többleteke visszafizetése </t>
  </si>
  <si>
    <t>../2013.(XI…)sz. hat.tervezet  IV. 2/pont JRHSNY, kamat,JKI 2012.évi elm. rendezés</t>
  </si>
  <si>
    <t>../2013.( XI…)sz. hat.tervezet  IV. 3.pont  Fogl. Költségek megtérítése</t>
  </si>
  <si>
    <t>../2013.( XI…)sz. hat.tervezet  IV. 10/pont  közműszámlák  megtérítése</t>
  </si>
  <si>
    <t>../2013.( XI…)sz. hat.tervezet  IV. 7/pont JTSZ szabad pénzmaradvány</t>
  </si>
  <si>
    <t xml:space="preserve">../2013.(XI…)sz. hat.tervezet IV. 8/pont  JCSGYSZ szabad pénzmaradvány </t>
  </si>
  <si>
    <t xml:space="preserve">../2013.( XI…)sz. hat.tervezet IV.9/pont JOI szabad pénzmaradvány </t>
  </si>
  <si>
    <t>../2013.( XI…)sz. hat.tervezet IV. 11/ pont JTT szabad pénzmaradvány (lakosságarány)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</si>
</sst>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"/>
      <family val="2"/>
      <charset val="238"/>
    </font>
    <font>
      <b/>
      <sz val="20"/>
      <name val="Times New Roman CE"/>
      <charset val="238"/>
    </font>
    <font>
      <b/>
      <sz val="18"/>
      <name val="Times New Roman CE"/>
      <charset val="238"/>
    </font>
    <font>
      <b/>
      <sz val="14"/>
      <name val="Times New Roman CE"/>
      <charset val="238"/>
    </font>
    <font>
      <sz val="14"/>
      <name val="Times New Roman CE"/>
      <charset val="238"/>
    </font>
    <font>
      <b/>
      <sz val="16"/>
      <name val="Times New Roman CE"/>
      <charset val="238"/>
    </font>
    <font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1" fillId="0" borderId="0" xfId="3"/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8" fillId="0" borderId="7" xfId="3" applyFont="1" applyFill="1" applyBorder="1" applyAlignment="1" applyProtection="1">
      <alignment horizontal="center" vertical="center" wrapText="1"/>
      <protection hidden="1"/>
    </xf>
    <xf numFmtId="0" fontId="9" fillId="0" borderId="5" xfId="3" applyFont="1" applyFill="1" applyBorder="1" applyAlignment="1" applyProtection="1">
      <alignment horizontal="center" vertical="center" wrapText="1"/>
      <protection hidden="1"/>
    </xf>
    <xf numFmtId="0" fontId="6" fillId="0" borderId="9" xfId="3" applyFont="1" applyBorder="1" applyAlignment="1">
      <alignment horizontal="center" vertical="center"/>
    </xf>
    <xf numFmtId="0" fontId="8" fillId="0" borderId="12" xfId="3" applyFont="1" applyFill="1" applyBorder="1" applyAlignment="1" applyProtection="1">
      <alignment horizontal="center" vertical="center" wrapText="1"/>
      <protection hidden="1"/>
    </xf>
    <xf numFmtId="0" fontId="6" fillId="0" borderId="7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6" fillId="0" borderId="13" xfId="3" applyFont="1" applyBorder="1"/>
    <xf numFmtId="3" fontId="8" fillId="0" borderId="14" xfId="3" applyNumberFormat="1" applyFont="1" applyFill="1" applyBorder="1" applyAlignment="1" applyProtection="1">
      <alignment horizontal="right"/>
      <protection hidden="1"/>
    </xf>
    <xf numFmtId="3" fontId="8" fillId="0" borderId="15" xfId="3" applyNumberFormat="1" applyFont="1" applyFill="1" applyBorder="1" applyAlignment="1">
      <alignment horizontal="right"/>
    </xf>
    <xf numFmtId="3" fontId="6" fillId="0" borderId="15" xfId="3" applyNumberFormat="1" applyFont="1" applyFill="1" applyBorder="1"/>
    <xf numFmtId="3" fontId="6" fillId="0" borderId="16" xfId="3" applyNumberFormat="1" applyFont="1" applyFill="1" applyBorder="1"/>
    <xf numFmtId="3" fontId="5" fillId="0" borderId="17" xfId="3" applyNumberFormat="1" applyFont="1" applyFill="1" applyBorder="1"/>
    <xf numFmtId="3" fontId="6" fillId="0" borderId="17" xfId="3" applyNumberFormat="1" applyFont="1" applyFill="1" applyBorder="1"/>
    <xf numFmtId="3" fontId="6" fillId="0" borderId="17" xfId="3" applyNumberFormat="1" applyFont="1" applyFill="1" applyBorder="1" applyAlignment="1">
      <alignment vertical="center"/>
    </xf>
    <xf numFmtId="3" fontId="6" fillId="0" borderId="18" xfId="3" applyNumberFormat="1" applyFont="1" applyFill="1" applyBorder="1"/>
    <xf numFmtId="3" fontId="7" fillId="0" borderId="17" xfId="3" applyNumberFormat="1" applyFont="1" applyFill="1" applyBorder="1"/>
    <xf numFmtId="0" fontId="6" fillId="0" borderId="19" xfId="3" applyFont="1" applyBorder="1"/>
    <xf numFmtId="3" fontId="8" fillId="0" borderId="20" xfId="3" applyNumberFormat="1" applyFont="1" applyFill="1" applyBorder="1" applyAlignment="1" applyProtection="1">
      <alignment horizontal="right"/>
      <protection hidden="1"/>
    </xf>
    <xf numFmtId="3" fontId="8" fillId="0" borderId="20" xfId="3" quotePrefix="1" applyNumberFormat="1" applyFont="1" applyFill="1" applyBorder="1" applyAlignment="1">
      <alignment horizontal="right"/>
    </xf>
    <xf numFmtId="3" fontId="8" fillId="0" borderId="20" xfId="3" applyNumberFormat="1" applyFont="1" applyFill="1" applyBorder="1" applyAlignment="1">
      <alignment horizontal="right"/>
    </xf>
    <xf numFmtId="164" fontId="1" fillId="0" borderId="0" xfId="3" applyNumberFormat="1"/>
    <xf numFmtId="3" fontId="6" fillId="0" borderId="21" xfId="3" applyNumberFormat="1" applyFont="1" applyFill="1" applyBorder="1"/>
    <xf numFmtId="3" fontId="6" fillId="0" borderId="15" xfId="3" applyNumberFormat="1" applyFont="1" applyFill="1" applyBorder="1" applyAlignment="1">
      <alignment horizontal="right"/>
    </xf>
    <xf numFmtId="0" fontId="6" fillId="0" borderId="22" xfId="3" applyFont="1" applyBorder="1" applyAlignment="1">
      <alignment horizontal="left" vertical="center" wrapText="1"/>
    </xf>
    <xf numFmtId="3" fontId="6" fillId="0" borderId="15" xfId="3" applyNumberFormat="1" applyFont="1" applyFill="1" applyBorder="1" applyAlignment="1">
      <alignment horizontal="right" vertical="center"/>
    </xf>
    <xf numFmtId="3" fontId="5" fillId="0" borderId="17" xfId="3" applyNumberFormat="1" applyFont="1" applyFill="1" applyBorder="1" applyAlignment="1">
      <alignment vertical="center"/>
    </xf>
    <xf numFmtId="3" fontId="6" fillId="0" borderId="18" xfId="3" applyNumberFormat="1" applyFont="1" applyFill="1" applyBorder="1" applyAlignment="1">
      <alignment vertical="center"/>
    </xf>
    <xf numFmtId="0" fontId="6" fillId="0" borderId="0" xfId="3" applyFont="1" applyBorder="1" applyAlignment="1">
      <alignment horizontal="left" vertical="center" wrapText="1"/>
    </xf>
    <xf numFmtId="3" fontId="7" fillId="0" borderId="17" xfId="3" applyNumberFormat="1" applyFont="1" applyFill="1" applyBorder="1" applyAlignment="1">
      <alignment vertical="center"/>
    </xf>
    <xf numFmtId="0" fontId="6" fillId="0" borderId="23" xfId="3" applyFont="1" applyBorder="1"/>
    <xf numFmtId="3" fontId="8" fillId="0" borderId="24" xfId="3" applyNumberFormat="1" applyFont="1" applyFill="1" applyBorder="1" applyAlignment="1" applyProtection="1">
      <alignment horizontal="right"/>
      <protection hidden="1"/>
    </xf>
    <xf numFmtId="3" fontId="8" fillId="0" borderId="24" xfId="3" applyNumberFormat="1" applyFont="1" applyFill="1" applyBorder="1" applyAlignment="1">
      <alignment horizontal="right"/>
    </xf>
    <xf numFmtId="3" fontId="6" fillId="0" borderId="24" xfId="3" applyNumberFormat="1" applyFont="1" applyFill="1" applyBorder="1"/>
    <xf numFmtId="3" fontId="6" fillId="0" borderId="25" xfId="3" applyNumberFormat="1" applyFont="1" applyFill="1" applyBorder="1"/>
    <xf numFmtId="3" fontId="6" fillId="0" borderId="26" xfId="3" applyNumberFormat="1" applyFont="1" applyFill="1" applyBorder="1"/>
    <xf numFmtId="3" fontId="6" fillId="0" borderId="0" xfId="3" applyNumberFormat="1" applyFont="1" applyFill="1" applyBorder="1"/>
    <xf numFmtId="3" fontId="6" fillId="0" borderId="27" xfId="3" applyNumberFormat="1" applyFont="1" applyFill="1" applyBorder="1"/>
    <xf numFmtId="3" fontId="6" fillId="0" borderId="27" xfId="3" applyNumberFormat="1" applyFont="1" applyFill="1" applyBorder="1" applyAlignment="1">
      <alignment vertical="center"/>
    </xf>
    <xf numFmtId="3" fontId="7" fillId="0" borderId="27" xfId="3" applyNumberFormat="1" applyFont="1" applyFill="1" applyBorder="1"/>
    <xf numFmtId="0" fontId="5" fillId="0" borderId="9" xfId="3" applyFont="1" applyBorder="1" applyAlignment="1">
      <alignment horizontal="left" vertical="center" wrapText="1"/>
    </xf>
    <xf numFmtId="3" fontId="5" fillId="0" borderId="7" xfId="3" applyNumberFormat="1" applyFont="1" applyFill="1" applyBorder="1" applyAlignment="1">
      <alignment horizontal="right" vertical="center"/>
    </xf>
    <xf numFmtId="3" fontId="10" fillId="0" borderId="7" xfId="3" applyNumberFormat="1" applyFont="1" applyFill="1" applyBorder="1" applyAlignment="1">
      <alignment horizontal="right" vertical="center"/>
    </xf>
    <xf numFmtId="3" fontId="5" fillId="0" borderId="12" xfId="3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>
      <alignment horizontal="right" vertical="center"/>
    </xf>
    <xf numFmtId="3" fontId="5" fillId="0" borderId="11" xfId="3" applyNumberFormat="1" applyFont="1" applyFill="1" applyBorder="1" applyAlignment="1">
      <alignment horizontal="right" vertical="center"/>
    </xf>
    <xf numFmtId="3" fontId="6" fillId="0" borderId="11" xfId="3" applyNumberFormat="1" applyFont="1" applyFill="1" applyBorder="1" applyAlignment="1">
      <alignment vertical="center"/>
    </xf>
    <xf numFmtId="3" fontId="5" fillId="0" borderId="11" xfId="3" applyNumberFormat="1" applyFont="1" applyFill="1" applyBorder="1" applyAlignment="1">
      <alignment vertical="center"/>
    </xf>
    <xf numFmtId="3" fontId="7" fillId="0" borderId="11" xfId="3" applyNumberFormat="1" applyFont="1" applyFill="1" applyBorder="1" applyAlignment="1">
      <alignment horizontal="right" vertical="center"/>
    </xf>
    <xf numFmtId="3" fontId="7" fillId="0" borderId="11" xfId="3" applyNumberFormat="1" applyFont="1" applyFill="1" applyBorder="1" applyAlignment="1">
      <alignment vertical="center"/>
    </xf>
    <xf numFmtId="0" fontId="6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3" fontId="6" fillId="0" borderId="30" xfId="3" applyNumberFormat="1" applyFont="1" applyFill="1" applyBorder="1"/>
    <xf numFmtId="3" fontId="5" fillId="0" borderId="9" xfId="3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31" xfId="0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1" fillId="0" borderId="0" xfId="3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3" fontId="5" fillId="0" borderId="8" xfId="3" applyNumberFormat="1" applyFont="1" applyFill="1" applyBorder="1" applyAlignment="1">
      <alignment vertical="center"/>
    </xf>
    <xf numFmtId="3" fontId="6" fillId="0" borderId="8" xfId="3" applyNumberFormat="1" applyFont="1" applyFill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1" fillId="0" borderId="0" xfId="3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8" xfId="3" applyFont="1" applyBorder="1" applyAlignment="1">
      <alignment horizontal="center" vertical="center" wrapText="1"/>
    </xf>
    <xf numFmtId="0" fontId="6" fillId="0" borderId="30" xfId="3" applyFont="1" applyBorder="1" applyAlignment="1">
      <alignment horizontal="center" vertical="center"/>
    </xf>
    <xf numFmtId="0" fontId="6" fillId="0" borderId="29" xfId="3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</cellXfs>
  <cellStyles count="8">
    <cellStyle name="Ezres 2" xfId="1"/>
    <cellStyle name="Ezres 3" xfId="2"/>
    <cellStyle name="Normál" xfId="0" builtinId="0"/>
    <cellStyle name="Normál 2" xfId="4"/>
    <cellStyle name="Normál 3" xfId="5"/>
    <cellStyle name="Normál 4" xfId="6"/>
    <cellStyle name="Normál 5" xfId="7"/>
    <cellStyle name="Normál_Munk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0"/>
  <sheetViews>
    <sheetView view="pageLayout" topLeftCell="S10" zoomScaleNormal="100" workbookViewId="0">
      <selection activeCell="A2" sqref="A2:AD2"/>
    </sheetView>
  </sheetViews>
  <sheetFormatPr defaultRowHeight="15" x14ac:dyDescent="0.25"/>
  <cols>
    <col min="1" max="1" width="18" customWidth="1"/>
    <col min="2" max="2" width="10.28515625" customWidth="1"/>
    <col min="12" max="12" width="14.85546875" customWidth="1"/>
    <col min="17" max="17" width="10.28515625" customWidth="1"/>
    <col min="26" max="26" width="11" customWidth="1"/>
    <col min="27" max="27" width="11.7109375" customWidth="1"/>
    <col min="28" max="28" width="18.85546875" customWidth="1"/>
    <col min="29" max="29" width="12.28515625" customWidth="1"/>
    <col min="30" max="30" width="13.42578125" customWidth="1"/>
  </cols>
  <sheetData>
    <row r="1" spans="1:37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1"/>
      <c r="AF1" s="1"/>
      <c r="AG1" s="1"/>
      <c r="AH1" s="1"/>
      <c r="AI1" s="1"/>
      <c r="AJ1" s="1"/>
      <c r="AK1" s="1"/>
    </row>
    <row r="2" spans="1:37" ht="22.5" x14ac:dyDescent="0.25">
      <c r="A2" s="80" t="s">
        <v>28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1"/>
      <c r="AF2" s="1"/>
      <c r="AG2" s="1"/>
      <c r="AH2" s="1"/>
      <c r="AI2" s="1"/>
      <c r="AJ2" s="1"/>
      <c r="AK2" s="1"/>
    </row>
    <row r="3" spans="1:37" ht="22.5" customHeight="1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72"/>
      <c r="AE3" s="1"/>
      <c r="AF3" s="1"/>
      <c r="AG3" s="1"/>
      <c r="AH3" s="1"/>
      <c r="AI3" s="1"/>
      <c r="AJ3" s="1"/>
      <c r="AK3" s="1"/>
    </row>
    <row r="4" spans="1:37" ht="23.25" thickBot="1" x14ac:dyDescent="0.3">
      <c r="A4" s="2"/>
      <c r="B4" s="80"/>
      <c r="C4" s="80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AA4" s="2"/>
      <c r="AB4" s="2" t="s">
        <v>2</v>
      </c>
      <c r="AC4" s="2"/>
      <c r="AD4" s="3"/>
      <c r="AE4" s="1"/>
      <c r="AF4" s="1"/>
      <c r="AG4" s="1"/>
      <c r="AH4" s="1"/>
      <c r="AI4" s="1"/>
      <c r="AJ4" s="1"/>
      <c r="AK4" s="1"/>
    </row>
    <row r="5" spans="1:37" ht="50.25" customHeight="1" thickBot="1" x14ac:dyDescent="0.3">
      <c r="A5" s="75" t="s">
        <v>1</v>
      </c>
      <c r="B5" s="77" t="s">
        <v>82</v>
      </c>
      <c r="C5" s="77"/>
      <c r="D5" s="77"/>
      <c r="E5" s="77"/>
      <c r="F5" s="77"/>
      <c r="G5" s="77"/>
      <c r="H5" s="77"/>
      <c r="I5" s="77"/>
      <c r="J5" s="71"/>
      <c r="K5" s="71"/>
      <c r="L5" s="83" t="s">
        <v>23</v>
      </c>
      <c r="M5" s="87" t="s">
        <v>83</v>
      </c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9"/>
      <c r="Z5" s="83" t="s">
        <v>24</v>
      </c>
      <c r="AA5" s="85" t="s">
        <v>22</v>
      </c>
      <c r="AB5" s="85" t="s">
        <v>33</v>
      </c>
      <c r="AC5" s="81" t="s">
        <v>22</v>
      </c>
      <c r="AD5" s="82"/>
      <c r="AE5" s="1"/>
      <c r="AF5" s="1"/>
      <c r="AG5" s="1"/>
      <c r="AH5" s="1"/>
      <c r="AI5" s="1"/>
      <c r="AJ5" s="1"/>
      <c r="AK5" s="1"/>
    </row>
    <row r="6" spans="1:37" ht="300.75" thickBot="1" x14ac:dyDescent="0.3">
      <c r="A6" s="76"/>
      <c r="B6" s="64" t="s">
        <v>85</v>
      </c>
      <c r="C6" s="64" t="s">
        <v>87</v>
      </c>
      <c r="D6" s="64" t="s">
        <v>86</v>
      </c>
      <c r="E6" s="64" t="s">
        <v>88</v>
      </c>
      <c r="F6" s="64" t="s">
        <v>89</v>
      </c>
      <c r="G6" s="64" t="s">
        <v>90</v>
      </c>
      <c r="H6" s="64" t="s">
        <v>91</v>
      </c>
      <c r="I6" s="64" t="s">
        <v>92</v>
      </c>
      <c r="J6" s="64" t="s">
        <v>93</v>
      </c>
      <c r="K6" s="65" t="s">
        <v>94</v>
      </c>
      <c r="L6" s="84"/>
      <c r="M6" s="64" t="s">
        <v>95</v>
      </c>
      <c r="N6" s="64" t="s">
        <v>61</v>
      </c>
      <c r="O6" s="64" t="s">
        <v>96</v>
      </c>
      <c r="P6" s="64" t="s">
        <v>97</v>
      </c>
      <c r="Q6" s="64" t="s">
        <v>98</v>
      </c>
      <c r="R6" s="64" t="s">
        <v>99</v>
      </c>
      <c r="S6" s="66" t="s">
        <v>100</v>
      </c>
      <c r="T6" s="66" t="s">
        <v>101</v>
      </c>
      <c r="U6" s="66" t="s">
        <v>102</v>
      </c>
      <c r="V6" s="66" t="s">
        <v>103</v>
      </c>
      <c r="W6" s="66" t="s">
        <v>104</v>
      </c>
      <c r="X6" s="67" t="s">
        <v>105</v>
      </c>
      <c r="Y6" s="68" t="s">
        <v>106</v>
      </c>
      <c r="Z6" s="84"/>
      <c r="AA6" s="86"/>
      <c r="AB6" s="86"/>
      <c r="AC6" s="5" t="s">
        <v>32</v>
      </c>
      <c r="AD6" s="5" t="s">
        <v>29</v>
      </c>
      <c r="AE6" s="1"/>
      <c r="AF6" s="1"/>
      <c r="AG6" s="1"/>
      <c r="AH6" s="1"/>
      <c r="AI6" s="1"/>
      <c r="AJ6" s="1"/>
      <c r="AK6" s="1"/>
    </row>
    <row r="7" spans="1:37" ht="38.25" thickBot="1" x14ac:dyDescent="0.3">
      <c r="A7" s="6">
        <v>1</v>
      </c>
      <c r="B7" s="7">
        <v>2</v>
      </c>
      <c r="C7" s="4">
        <v>3</v>
      </c>
      <c r="D7" s="8">
        <v>4</v>
      </c>
      <c r="E7" s="9">
        <v>5</v>
      </c>
      <c r="F7" s="9">
        <v>6</v>
      </c>
      <c r="G7" s="9">
        <v>7</v>
      </c>
      <c r="H7" s="9">
        <v>8</v>
      </c>
      <c r="I7" s="8">
        <v>9</v>
      </c>
      <c r="J7" s="8">
        <v>10</v>
      </c>
      <c r="K7" s="10">
        <v>11</v>
      </c>
      <c r="L7" s="11" t="s">
        <v>34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3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0">
        <v>25</v>
      </c>
      <c r="Z7" s="11" t="s">
        <v>35</v>
      </c>
      <c r="AA7" s="12" t="s">
        <v>84</v>
      </c>
      <c r="AB7" s="12"/>
      <c r="AC7" s="14"/>
      <c r="AD7" s="14"/>
      <c r="AE7" s="1"/>
      <c r="AF7" s="1"/>
      <c r="AG7" s="1"/>
      <c r="AH7" s="1"/>
      <c r="AI7" s="1"/>
      <c r="AJ7" s="1"/>
      <c r="AK7" s="1"/>
    </row>
    <row r="8" spans="1:37" ht="20.25" x14ac:dyDescent="0.3">
      <c r="A8" s="15" t="s">
        <v>3</v>
      </c>
      <c r="B8" s="16"/>
      <c r="C8" s="17">
        <v>2920</v>
      </c>
      <c r="D8" s="18"/>
      <c r="E8" s="18"/>
      <c r="F8" s="18"/>
      <c r="G8" s="18"/>
      <c r="H8" s="18"/>
      <c r="I8" s="18"/>
      <c r="J8" s="18"/>
      <c r="K8" s="19"/>
      <c r="L8" s="20">
        <f>B8+C8+D8+E8+F8+G8+H8+I8+J8+K8</f>
        <v>2920</v>
      </c>
      <c r="M8" s="21"/>
      <c r="N8" s="21"/>
      <c r="O8" s="22"/>
      <c r="P8" s="21"/>
      <c r="Q8" s="21"/>
      <c r="R8" s="21">
        <v>33</v>
      </c>
      <c r="S8" s="21">
        <v>433</v>
      </c>
      <c r="T8" s="21"/>
      <c r="U8" s="21"/>
      <c r="V8" s="21"/>
      <c r="W8" s="21"/>
      <c r="X8" s="21">
        <v>648</v>
      </c>
      <c r="Y8" s="23">
        <v>313</v>
      </c>
      <c r="Z8" s="20">
        <f>M8+N8+O8+P8+Q8+R8+S8+T8+U8++V8+W8+X8+Y8</f>
        <v>1427</v>
      </c>
      <c r="AA8" s="22">
        <f>Z8-L8</f>
        <v>-1493</v>
      </c>
      <c r="AB8" s="15" t="s">
        <v>3</v>
      </c>
      <c r="AC8" s="24">
        <v>1493</v>
      </c>
      <c r="AD8" s="24"/>
      <c r="AE8" s="1"/>
      <c r="AF8" s="1"/>
      <c r="AG8" s="1"/>
      <c r="AH8" s="1"/>
      <c r="AI8" s="1"/>
      <c r="AJ8" s="1"/>
      <c r="AK8" s="1"/>
    </row>
    <row r="9" spans="1:37" ht="20.25" x14ac:dyDescent="0.3">
      <c r="A9" s="25" t="s">
        <v>4</v>
      </c>
      <c r="B9" s="26"/>
      <c r="C9" s="27">
        <v>2834</v>
      </c>
      <c r="D9" s="18"/>
      <c r="E9" s="18">
        <v>77</v>
      </c>
      <c r="F9" s="18">
        <v>950</v>
      </c>
      <c r="G9" s="18">
        <v>166</v>
      </c>
      <c r="H9" s="18">
        <v>154</v>
      </c>
      <c r="I9" s="18">
        <v>244</v>
      </c>
      <c r="J9" s="18"/>
      <c r="K9" s="19"/>
      <c r="L9" s="20">
        <f t="shared" ref="L9:L28" si="0">B9+C9+D9+E9+F9+G9+H9+I9+J9+K9+K8</f>
        <v>4425</v>
      </c>
      <c r="M9" s="21"/>
      <c r="N9" s="21"/>
      <c r="O9" s="22">
        <v>1352</v>
      </c>
      <c r="P9" s="21"/>
      <c r="Q9" s="21"/>
      <c r="R9" s="21"/>
      <c r="S9" s="21"/>
      <c r="T9" s="21"/>
      <c r="U9" s="21"/>
      <c r="V9" s="21"/>
      <c r="W9" s="21"/>
      <c r="X9" s="21">
        <v>397</v>
      </c>
      <c r="Y9" s="23">
        <v>387</v>
      </c>
      <c r="Z9" s="20">
        <f t="shared" ref="Z9:Z28" si="1">M9+N9+O9+P9+Q9+R9+S9+T9+U9++V9+W9+X9+Y9</f>
        <v>2136</v>
      </c>
      <c r="AA9" s="22">
        <f t="shared" ref="AA9:AA28" si="2">Z9-L9</f>
        <v>-2289</v>
      </c>
      <c r="AB9" s="25" t="s">
        <v>4</v>
      </c>
      <c r="AC9" s="24">
        <v>2289</v>
      </c>
      <c r="AD9" s="24"/>
      <c r="AE9" s="1"/>
      <c r="AF9" s="1"/>
      <c r="AG9" s="1"/>
      <c r="AH9" s="1"/>
      <c r="AI9" s="1"/>
      <c r="AJ9" s="1"/>
      <c r="AK9" s="1"/>
    </row>
    <row r="10" spans="1:37" ht="20.25" x14ac:dyDescent="0.3">
      <c r="A10" s="25" t="s">
        <v>5</v>
      </c>
      <c r="B10" s="26"/>
      <c r="C10" s="17">
        <v>841</v>
      </c>
      <c r="D10" s="18"/>
      <c r="E10" s="18"/>
      <c r="F10" s="18"/>
      <c r="G10" s="18"/>
      <c r="H10" s="18"/>
      <c r="I10" s="18"/>
      <c r="J10" s="18"/>
      <c r="K10" s="19"/>
      <c r="L10" s="20">
        <f t="shared" si="0"/>
        <v>841</v>
      </c>
      <c r="M10" s="21"/>
      <c r="N10" s="21"/>
      <c r="O10" s="22"/>
      <c r="P10" s="21"/>
      <c r="Q10" s="21"/>
      <c r="R10" s="21">
        <v>64</v>
      </c>
      <c r="S10" s="21">
        <v>450</v>
      </c>
      <c r="T10" s="21"/>
      <c r="U10" s="21"/>
      <c r="V10" s="21"/>
      <c r="W10" s="21"/>
      <c r="X10" s="21">
        <v>-420</v>
      </c>
      <c r="Y10" s="23">
        <v>100</v>
      </c>
      <c r="Z10" s="20">
        <f t="shared" si="1"/>
        <v>194</v>
      </c>
      <c r="AA10" s="22">
        <f t="shared" si="2"/>
        <v>-647</v>
      </c>
      <c r="AB10" s="25" t="s">
        <v>5</v>
      </c>
      <c r="AC10" s="24">
        <v>647</v>
      </c>
      <c r="AD10" s="24"/>
      <c r="AE10" s="1"/>
      <c r="AF10" s="1"/>
      <c r="AG10" s="1"/>
      <c r="AH10" s="1"/>
      <c r="AI10" s="1"/>
      <c r="AJ10" s="1"/>
      <c r="AK10" s="1"/>
    </row>
    <row r="11" spans="1:37" ht="20.25" x14ac:dyDescent="0.3">
      <c r="A11" s="25" t="s">
        <v>6</v>
      </c>
      <c r="B11" s="26"/>
      <c r="C11" s="28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>
        <v>538</v>
      </c>
      <c r="Z11" s="20">
        <f t="shared" si="1"/>
        <v>538</v>
      </c>
      <c r="AA11" s="22">
        <f t="shared" si="2"/>
        <v>538</v>
      </c>
      <c r="AB11" s="25" t="s">
        <v>6</v>
      </c>
      <c r="AC11" s="24"/>
      <c r="AD11" s="24">
        <v>538</v>
      </c>
      <c r="AE11" s="1"/>
      <c r="AF11" s="1"/>
      <c r="AG11" s="1"/>
      <c r="AH11" s="1"/>
      <c r="AI11" s="1"/>
      <c r="AJ11" s="1"/>
      <c r="AK11" s="1"/>
    </row>
    <row r="12" spans="1:37" ht="20.25" x14ac:dyDescent="0.3">
      <c r="A12" s="25" t="s">
        <v>7</v>
      </c>
      <c r="B12" s="26"/>
      <c r="C12" s="28"/>
      <c r="D12" s="18"/>
      <c r="E12" s="18"/>
      <c r="F12" s="18"/>
      <c r="G12" s="18"/>
      <c r="H12" s="18"/>
      <c r="I12" s="18">
        <v>305</v>
      </c>
      <c r="J12" s="18"/>
      <c r="K12" s="19"/>
      <c r="L12" s="20">
        <f t="shared" si="0"/>
        <v>305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>
        <v>1325</v>
      </c>
      <c r="Z12" s="20">
        <f t="shared" si="1"/>
        <v>1325</v>
      </c>
      <c r="AA12" s="22">
        <f t="shared" si="2"/>
        <v>1020</v>
      </c>
      <c r="AB12" s="25" t="s">
        <v>7</v>
      </c>
      <c r="AC12" s="24"/>
      <c r="AD12" s="24">
        <v>1020</v>
      </c>
      <c r="AE12" s="1" t="s">
        <v>0</v>
      </c>
      <c r="AF12" s="1"/>
      <c r="AG12" s="1"/>
      <c r="AH12" s="1"/>
      <c r="AI12" s="1"/>
      <c r="AJ12" s="1"/>
      <c r="AK12" s="1"/>
    </row>
    <row r="13" spans="1:37" ht="20.25" x14ac:dyDescent="0.3">
      <c r="A13" s="25" t="s">
        <v>8</v>
      </c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>
        <v>239</v>
      </c>
      <c r="S13" s="21"/>
      <c r="T13" s="21"/>
      <c r="U13" s="21"/>
      <c r="V13" s="21"/>
      <c r="W13" s="21"/>
      <c r="X13" s="21"/>
      <c r="Y13" s="23">
        <v>1175</v>
      </c>
      <c r="Z13" s="20">
        <f t="shared" si="1"/>
        <v>1414</v>
      </c>
      <c r="AA13" s="22">
        <f t="shared" si="2"/>
        <v>1414</v>
      </c>
      <c r="AB13" s="25" t="s">
        <v>8</v>
      </c>
      <c r="AC13" s="24"/>
      <c r="AD13" s="24">
        <v>1414</v>
      </c>
      <c r="AE13" s="1"/>
      <c r="AF13" s="1"/>
      <c r="AG13" s="1"/>
      <c r="AH13" s="1"/>
      <c r="AI13" s="1"/>
      <c r="AJ13" s="1"/>
      <c r="AK13" s="1"/>
    </row>
    <row r="14" spans="1:37" ht="20.25" x14ac:dyDescent="0.3">
      <c r="A14" s="25" t="s">
        <v>9</v>
      </c>
      <c r="B14" s="26">
        <v>2181</v>
      </c>
      <c r="C14" s="28"/>
      <c r="D14" s="18"/>
      <c r="E14" s="18"/>
      <c r="F14" s="18"/>
      <c r="G14" s="18"/>
      <c r="H14" s="18"/>
      <c r="I14" s="18"/>
      <c r="J14" s="18">
        <v>5571</v>
      </c>
      <c r="K14" s="19">
        <v>8753</v>
      </c>
      <c r="L14" s="20">
        <f t="shared" si="0"/>
        <v>16505</v>
      </c>
      <c r="M14" s="21">
        <v>795</v>
      </c>
      <c r="N14" s="21">
        <v>8977</v>
      </c>
      <c r="O14" s="22"/>
      <c r="P14" s="21">
        <v>2883</v>
      </c>
      <c r="Q14" s="21">
        <v>6612</v>
      </c>
      <c r="R14" s="21"/>
      <c r="S14" s="21">
        <v>250</v>
      </c>
      <c r="T14" s="21">
        <v>4797</v>
      </c>
      <c r="U14" s="21">
        <v>5557</v>
      </c>
      <c r="V14" s="21">
        <v>4278</v>
      </c>
      <c r="W14" s="21"/>
      <c r="X14" s="21"/>
      <c r="Y14" s="23">
        <v>3962</v>
      </c>
      <c r="Z14" s="20">
        <f t="shared" si="1"/>
        <v>38111</v>
      </c>
      <c r="AA14" s="22">
        <f t="shared" si="2"/>
        <v>21606</v>
      </c>
      <c r="AB14" s="25" t="s">
        <v>9</v>
      </c>
      <c r="AC14" s="24"/>
      <c r="AD14" s="24">
        <v>21606</v>
      </c>
      <c r="AE14" s="1"/>
      <c r="AF14" s="1"/>
      <c r="AG14" s="1"/>
      <c r="AH14" s="1"/>
      <c r="AI14" s="1"/>
      <c r="AJ14" s="1"/>
      <c r="AK14" s="1"/>
    </row>
    <row r="15" spans="1:37" ht="20.25" x14ac:dyDescent="0.3">
      <c r="A15" s="25" t="s">
        <v>15</v>
      </c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>B15+C15+D15+E15+F15+G15+H15+I15+J15+K15</f>
        <v>0</v>
      </c>
      <c r="M15" s="21"/>
      <c r="N15" s="21"/>
      <c r="O15" s="22"/>
      <c r="P15" s="21"/>
      <c r="Q15" s="21"/>
      <c r="R15" s="21">
        <v>61</v>
      </c>
      <c r="S15" s="21"/>
      <c r="T15" s="21"/>
      <c r="U15" s="21"/>
      <c r="V15" s="21"/>
      <c r="W15" s="21"/>
      <c r="X15" s="21"/>
      <c r="Y15" s="23">
        <v>250</v>
      </c>
      <c r="Z15" s="20">
        <f t="shared" si="1"/>
        <v>311</v>
      </c>
      <c r="AA15" s="22">
        <f t="shared" si="2"/>
        <v>311</v>
      </c>
      <c r="AB15" s="25" t="s">
        <v>15</v>
      </c>
      <c r="AC15" s="24"/>
      <c r="AD15" s="24">
        <v>311</v>
      </c>
      <c r="AE15" s="1"/>
      <c r="AF15" s="1"/>
      <c r="AG15" s="1"/>
      <c r="AH15" s="1"/>
      <c r="AI15" s="1"/>
      <c r="AJ15" s="1"/>
      <c r="AK15" s="29"/>
    </row>
    <row r="16" spans="1:37" ht="20.25" x14ac:dyDescent="0.3">
      <c r="A16" s="25" t="s">
        <v>10</v>
      </c>
      <c r="B16" s="26"/>
      <c r="C16" s="28">
        <v>2135</v>
      </c>
      <c r="D16" s="18"/>
      <c r="E16" s="18">
        <v>65</v>
      </c>
      <c r="F16" s="18">
        <v>729</v>
      </c>
      <c r="G16" s="18">
        <v>139</v>
      </c>
      <c r="H16" s="18">
        <v>131</v>
      </c>
      <c r="I16" s="18">
        <v>208</v>
      </c>
      <c r="J16" s="18"/>
      <c r="K16" s="19"/>
      <c r="L16" s="20">
        <f t="shared" si="0"/>
        <v>3407</v>
      </c>
      <c r="M16" s="21"/>
      <c r="N16" s="21"/>
      <c r="O16" s="22">
        <v>2346</v>
      </c>
      <c r="P16" s="21"/>
      <c r="Q16" s="21"/>
      <c r="R16" s="21"/>
      <c r="S16" s="21"/>
      <c r="T16" s="21"/>
      <c r="U16" s="21"/>
      <c r="V16" s="21"/>
      <c r="W16" s="21"/>
      <c r="X16" s="21">
        <v>254</v>
      </c>
      <c r="Y16" s="23">
        <v>325</v>
      </c>
      <c r="Z16" s="20">
        <f t="shared" si="1"/>
        <v>2925</v>
      </c>
      <c r="AA16" s="22">
        <f t="shared" si="2"/>
        <v>-482</v>
      </c>
      <c r="AB16" s="25" t="s">
        <v>10</v>
      </c>
      <c r="AC16" s="24">
        <v>482</v>
      </c>
      <c r="AD16" s="24"/>
      <c r="AE16" s="1"/>
      <c r="AF16" s="1"/>
      <c r="AG16" s="1"/>
      <c r="AH16" s="1"/>
      <c r="AI16" s="1"/>
      <c r="AJ16" s="1"/>
      <c r="AK16" s="1"/>
    </row>
    <row r="17" spans="1:37" ht="20.25" x14ac:dyDescent="0.3">
      <c r="A17" s="25" t="s">
        <v>16</v>
      </c>
      <c r="B17" s="26"/>
      <c r="C17" s="28">
        <v>3586</v>
      </c>
      <c r="D17" s="18"/>
      <c r="E17" s="18"/>
      <c r="F17" s="18"/>
      <c r="G17" s="18"/>
      <c r="H17" s="18"/>
      <c r="I17" s="18"/>
      <c r="J17" s="18"/>
      <c r="K17" s="19"/>
      <c r="L17" s="20">
        <f t="shared" si="0"/>
        <v>3586</v>
      </c>
      <c r="M17" s="21"/>
      <c r="N17" s="21"/>
      <c r="O17" s="22">
        <v>1249</v>
      </c>
      <c r="P17" s="21"/>
      <c r="Q17" s="21"/>
      <c r="R17" s="21">
        <v>50</v>
      </c>
      <c r="S17" s="21"/>
      <c r="T17" s="21"/>
      <c r="U17" s="21"/>
      <c r="V17" s="21"/>
      <c r="W17" s="21"/>
      <c r="X17" s="21">
        <v>526</v>
      </c>
      <c r="Y17" s="23">
        <v>275</v>
      </c>
      <c r="Z17" s="20">
        <f t="shared" si="1"/>
        <v>2100</v>
      </c>
      <c r="AA17" s="22">
        <f t="shared" si="2"/>
        <v>-1486</v>
      </c>
      <c r="AB17" s="25" t="s">
        <v>16</v>
      </c>
      <c r="AC17" s="24">
        <v>1486</v>
      </c>
      <c r="AD17" s="24"/>
      <c r="AE17" s="1"/>
      <c r="AF17" s="1"/>
      <c r="AG17" s="1"/>
      <c r="AH17" s="1"/>
      <c r="AI17" s="1"/>
      <c r="AJ17" s="1"/>
      <c r="AK17" s="1"/>
    </row>
    <row r="18" spans="1:37" ht="20.25" x14ac:dyDescent="0.3">
      <c r="A18" s="25" t="s">
        <v>17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>
        <v>469</v>
      </c>
      <c r="S18" s="21"/>
      <c r="T18" s="21"/>
      <c r="U18" s="21"/>
      <c r="V18" s="21"/>
      <c r="W18" s="21"/>
      <c r="X18" s="21"/>
      <c r="Y18" s="23">
        <v>837</v>
      </c>
      <c r="Z18" s="20">
        <f t="shared" si="1"/>
        <v>1306</v>
      </c>
      <c r="AA18" s="22">
        <f t="shared" si="2"/>
        <v>1306</v>
      </c>
      <c r="AB18" s="25" t="s">
        <v>17</v>
      </c>
      <c r="AC18" s="24"/>
      <c r="AD18" s="24">
        <v>1306</v>
      </c>
      <c r="AE18" s="1"/>
      <c r="AF18" s="1"/>
      <c r="AG18" s="1"/>
      <c r="AH18" s="1"/>
      <c r="AI18" s="1"/>
      <c r="AJ18" s="1"/>
      <c r="AK18" s="1"/>
    </row>
    <row r="19" spans="1:37" ht="20.25" x14ac:dyDescent="0.3">
      <c r="A19" s="25" t="s">
        <v>11</v>
      </c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>
        <v>63</v>
      </c>
      <c r="Z19" s="20">
        <f t="shared" si="1"/>
        <v>63</v>
      </c>
      <c r="AA19" s="22">
        <f t="shared" si="2"/>
        <v>63</v>
      </c>
      <c r="AB19" s="25" t="s">
        <v>11</v>
      </c>
      <c r="AC19" s="24"/>
      <c r="AD19" s="24">
        <v>63</v>
      </c>
      <c r="AE19" s="1"/>
      <c r="AF19" s="1"/>
      <c r="AG19" s="1"/>
      <c r="AH19" s="1"/>
      <c r="AI19" s="1"/>
      <c r="AJ19" s="1"/>
      <c r="AK19" s="1"/>
    </row>
    <row r="20" spans="1:37" ht="20.25" x14ac:dyDescent="0.3">
      <c r="A20" s="25" t="s">
        <v>12</v>
      </c>
      <c r="B20" s="26"/>
      <c r="C20" s="28">
        <v>3269</v>
      </c>
      <c r="D20" s="18"/>
      <c r="E20" s="18"/>
      <c r="F20" s="18"/>
      <c r="G20" s="18"/>
      <c r="H20" s="18"/>
      <c r="I20" s="18"/>
      <c r="J20" s="18"/>
      <c r="K20" s="19"/>
      <c r="L20" s="20">
        <f t="shared" si="0"/>
        <v>3269</v>
      </c>
      <c r="M20" s="21"/>
      <c r="N20" s="21"/>
      <c r="O20" s="22">
        <v>3009</v>
      </c>
      <c r="P20" s="30"/>
      <c r="Q20" s="21"/>
      <c r="R20" s="21">
        <v>743</v>
      </c>
      <c r="S20" s="21"/>
      <c r="T20" s="21"/>
      <c r="U20" s="21"/>
      <c r="V20" s="21"/>
      <c r="W20" s="21"/>
      <c r="X20" s="21">
        <v>-876</v>
      </c>
      <c r="Y20" s="23">
        <v>437</v>
      </c>
      <c r="Z20" s="20">
        <f t="shared" si="1"/>
        <v>3313</v>
      </c>
      <c r="AA20" s="22">
        <f t="shared" si="2"/>
        <v>44</v>
      </c>
      <c r="AB20" s="25" t="s">
        <v>12</v>
      </c>
      <c r="AC20" s="24"/>
      <c r="AD20" s="24">
        <v>44</v>
      </c>
      <c r="AE20" s="1"/>
      <c r="AF20" s="1"/>
      <c r="AG20" s="1"/>
      <c r="AH20" s="1"/>
      <c r="AI20" s="1"/>
      <c r="AJ20" s="1"/>
      <c r="AK20" s="1"/>
    </row>
    <row r="21" spans="1:37" ht="20.25" x14ac:dyDescent="0.3">
      <c r="A21" s="25" t="s">
        <v>18</v>
      </c>
      <c r="B21" s="26"/>
      <c r="C21" s="28"/>
      <c r="D21" s="18"/>
      <c r="E21" s="18"/>
      <c r="F21" s="18"/>
      <c r="G21" s="18"/>
      <c r="H21" s="18"/>
      <c r="I21" s="18">
        <v>448</v>
      </c>
      <c r="J21" s="18"/>
      <c r="K21" s="19"/>
      <c r="L21" s="20">
        <f t="shared" si="0"/>
        <v>448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>
        <v>825</v>
      </c>
      <c r="Z21" s="20">
        <f t="shared" si="1"/>
        <v>825</v>
      </c>
      <c r="AA21" s="22">
        <f t="shared" si="2"/>
        <v>377</v>
      </c>
      <c r="AB21" s="25" t="s">
        <v>18</v>
      </c>
      <c r="AC21" s="24"/>
      <c r="AD21" s="24">
        <v>377</v>
      </c>
      <c r="AE21" s="1"/>
      <c r="AF21" s="1"/>
      <c r="AG21" s="1"/>
      <c r="AH21" s="1"/>
      <c r="AI21" s="1"/>
      <c r="AJ21" s="1"/>
      <c r="AK21" s="1"/>
    </row>
    <row r="22" spans="1:37" ht="20.25" x14ac:dyDescent="0.3">
      <c r="A22" s="25" t="s">
        <v>19</v>
      </c>
      <c r="B22" s="26"/>
      <c r="C22" s="28"/>
      <c r="D22" s="31"/>
      <c r="E22" s="18"/>
      <c r="F22" s="18"/>
      <c r="G22" s="18"/>
      <c r="H22" s="18"/>
      <c r="I22" s="18">
        <v>349</v>
      </c>
      <c r="J22" s="18"/>
      <c r="K22" s="19"/>
      <c r="L22" s="20">
        <f t="shared" si="0"/>
        <v>349</v>
      </c>
      <c r="M22" s="21"/>
      <c r="N22" s="21"/>
      <c r="O22" s="22"/>
      <c r="P22" s="21"/>
      <c r="Q22" s="21"/>
      <c r="R22" s="21"/>
      <c r="S22" s="21"/>
      <c r="T22" s="21"/>
      <c r="U22" s="21"/>
      <c r="V22" s="21"/>
      <c r="W22" s="21"/>
      <c r="X22" s="21"/>
      <c r="Y22" s="23">
        <v>850</v>
      </c>
      <c r="Z22" s="20">
        <f t="shared" si="1"/>
        <v>850</v>
      </c>
      <c r="AA22" s="22">
        <f t="shared" si="2"/>
        <v>501</v>
      </c>
      <c r="AB22" s="25" t="s">
        <v>19</v>
      </c>
      <c r="AC22" s="24"/>
      <c r="AD22" s="24">
        <v>501</v>
      </c>
      <c r="AE22" s="1"/>
      <c r="AF22" s="1"/>
      <c r="AG22" s="1"/>
      <c r="AH22" s="1"/>
      <c r="AI22" s="1"/>
      <c r="AJ22" s="1"/>
      <c r="AK22" s="1"/>
    </row>
    <row r="23" spans="1:37" ht="93.75" x14ac:dyDescent="0.3">
      <c r="A23" s="32" t="s">
        <v>31</v>
      </c>
      <c r="B23" s="26"/>
      <c r="C23" s="28"/>
      <c r="D23" s="33">
        <v>8290</v>
      </c>
      <c r="E23" s="18"/>
      <c r="F23" s="18"/>
      <c r="G23" s="18"/>
      <c r="H23" s="18"/>
      <c r="I23" s="18"/>
      <c r="J23" s="18"/>
      <c r="K23" s="19"/>
      <c r="L23" s="34">
        <f t="shared" si="0"/>
        <v>8290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2">
        <v>9136</v>
      </c>
      <c r="X23" s="22"/>
      <c r="Y23" s="35">
        <v>0</v>
      </c>
      <c r="Z23" s="34">
        <f t="shared" si="1"/>
        <v>9136</v>
      </c>
      <c r="AA23" s="22">
        <f t="shared" si="2"/>
        <v>846</v>
      </c>
      <c r="AB23" s="36" t="s">
        <v>31</v>
      </c>
      <c r="AC23" s="37"/>
      <c r="AD23" s="37">
        <v>846</v>
      </c>
      <c r="AE23" s="1"/>
      <c r="AF23" s="1"/>
      <c r="AG23" s="1"/>
      <c r="AH23" s="1"/>
      <c r="AI23" s="1"/>
      <c r="AJ23" s="1"/>
      <c r="AK23" s="1"/>
    </row>
    <row r="24" spans="1:37" ht="20.25" x14ac:dyDescent="0.3">
      <c r="A24" s="25" t="s">
        <v>20</v>
      </c>
      <c r="B24" s="26"/>
      <c r="C24" s="28"/>
      <c r="D24" s="18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1"/>
      <c r="X24" s="21"/>
      <c r="Y24" s="23">
        <v>362</v>
      </c>
      <c r="Z24" s="20">
        <f t="shared" si="1"/>
        <v>362</v>
      </c>
      <c r="AA24" s="22">
        <f t="shared" si="2"/>
        <v>362</v>
      </c>
      <c r="AB24" s="25" t="s">
        <v>20</v>
      </c>
      <c r="AC24" s="24"/>
      <c r="AD24" s="24">
        <v>362</v>
      </c>
      <c r="AE24" s="1"/>
      <c r="AF24" s="1"/>
      <c r="AG24" s="1"/>
      <c r="AH24" s="1"/>
      <c r="AI24" s="1"/>
      <c r="AJ24" s="1"/>
      <c r="AK24" s="1"/>
    </row>
    <row r="25" spans="1:37" ht="20.25" x14ac:dyDescent="0.3">
      <c r="A25" s="25" t="s">
        <v>13</v>
      </c>
      <c r="B25" s="26"/>
      <c r="C25" s="28">
        <v>1978</v>
      </c>
      <c r="D25" s="18"/>
      <c r="E25" s="18">
        <v>48</v>
      </c>
      <c r="F25" s="18"/>
      <c r="G25" s="18">
        <v>90</v>
      </c>
      <c r="H25" s="18">
        <v>96</v>
      </c>
      <c r="I25" s="18">
        <v>152</v>
      </c>
      <c r="J25" s="18"/>
      <c r="K25" s="19"/>
      <c r="L25" s="20">
        <f t="shared" si="0"/>
        <v>2364</v>
      </c>
      <c r="M25" s="21"/>
      <c r="N25" s="21"/>
      <c r="O25" s="22"/>
      <c r="P25" s="21"/>
      <c r="Q25" s="21"/>
      <c r="R25" s="21"/>
      <c r="S25" s="21">
        <v>2328</v>
      </c>
      <c r="T25" s="21"/>
      <c r="U25" s="21"/>
      <c r="V25" s="21"/>
      <c r="W25" s="21"/>
      <c r="X25" s="21">
        <v>804</v>
      </c>
      <c r="Y25" s="23">
        <v>238</v>
      </c>
      <c r="Z25" s="20">
        <f t="shared" si="1"/>
        <v>3370</v>
      </c>
      <c r="AA25" s="22">
        <f t="shared" si="2"/>
        <v>1006</v>
      </c>
      <c r="AB25" s="25" t="s">
        <v>13</v>
      </c>
      <c r="AC25" s="24"/>
      <c r="AD25" s="24">
        <v>1006</v>
      </c>
      <c r="AE25" s="1"/>
      <c r="AF25" s="1"/>
      <c r="AG25" s="1"/>
      <c r="AH25" s="1"/>
      <c r="AI25" s="1"/>
      <c r="AJ25" s="1"/>
      <c r="AK25" s="1"/>
    </row>
    <row r="26" spans="1:37" ht="20.25" x14ac:dyDescent="0.3">
      <c r="A26" s="25" t="s">
        <v>14</v>
      </c>
      <c r="B26" s="26"/>
      <c r="C26" s="28">
        <v>1537</v>
      </c>
      <c r="D26" s="18"/>
      <c r="E26" s="18"/>
      <c r="F26" s="18"/>
      <c r="G26" s="18"/>
      <c r="H26" s="18"/>
      <c r="I26" s="18">
        <v>49</v>
      </c>
      <c r="J26" s="18"/>
      <c r="K26" s="19"/>
      <c r="L26" s="20">
        <f t="shared" si="0"/>
        <v>1586</v>
      </c>
      <c r="M26" s="21"/>
      <c r="N26" s="21"/>
      <c r="O26" s="22"/>
      <c r="P26" s="21"/>
      <c r="Q26" s="21"/>
      <c r="R26" s="21"/>
      <c r="S26" s="21">
        <v>323</v>
      </c>
      <c r="T26" s="21"/>
      <c r="U26" s="21"/>
      <c r="V26" s="21"/>
      <c r="W26" s="21"/>
      <c r="X26" s="21">
        <v>-183</v>
      </c>
      <c r="Y26" s="23">
        <v>238</v>
      </c>
      <c r="Z26" s="20">
        <f t="shared" si="1"/>
        <v>378</v>
      </c>
      <c r="AA26" s="22">
        <f t="shared" si="2"/>
        <v>-1208</v>
      </c>
      <c r="AB26" s="25" t="s">
        <v>14</v>
      </c>
      <c r="AC26" s="24">
        <v>1208</v>
      </c>
      <c r="AD26" s="24"/>
      <c r="AE26" s="1"/>
      <c r="AF26" s="1"/>
      <c r="AG26" s="1"/>
      <c r="AH26" s="1"/>
      <c r="AI26" s="1"/>
      <c r="AJ26" s="1"/>
      <c r="AK26" s="1"/>
    </row>
    <row r="27" spans="1:37" ht="21" thickBot="1" x14ac:dyDescent="0.35">
      <c r="A27" s="38" t="s">
        <v>21</v>
      </c>
      <c r="B27" s="39"/>
      <c r="C27" s="40">
        <v>1122</v>
      </c>
      <c r="D27" s="41"/>
      <c r="E27" s="42"/>
      <c r="F27" s="42"/>
      <c r="G27" s="42"/>
      <c r="H27" s="42"/>
      <c r="I27" s="43"/>
      <c r="J27" s="41"/>
      <c r="K27" s="44"/>
      <c r="L27" s="20">
        <f t="shared" si="0"/>
        <v>1122</v>
      </c>
      <c r="M27" s="45"/>
      <c r="N27" s="45"/>
      <c r="O27" s="46"/>
      <c r="P27" s="45"/>
      <c r="Q27" s="45"/>
      <c r="R27" s="45"/>
      <c r="S27" s="45"/>
      <c r="T27" s="45"/>
      <c r="U27" s="45"/>
      <c r="V27" s="45"/>
      <c r="W27" s="45"/>
      <c r="X27" s="45">
        <v>-382</v>
      </c>
      <c r="Y27" s="44"/>
      <c r="Z27" s="20">
        <f t="shared" si="1"/>
        <v>-382</v>
      </c>
      <c r="AA27" s="22">
        <f t="shared" si="2"/>
        <v>-1504</v>
      </c>
      <c r="AB27" s="38" t="s">
        <v>21</v>
      </c>
      <c r="AC27" s="47">
        <v>1504</v>
      </c>
      <c r="AD27" s="47"/>
      <c r="AE27" s="1"/>
      <c r="AF27" s="1"/>
      <c r="AG27" s="1"/>
      <c r="AH27" s="1"/>
      <c r="AI27" s="1"/>
      <c r="AJ27" s="1"/>
      <c r="AK27" s="1"/>
    </row>
    <row r="28" spans="1:37" ht="57" thickBot="1" x14ac:dyDescent="0.3">
      <c r="A28" s="48" t="s">
        <v>30</v>
      </c>
      <c r="B28" s="49">
        <v>2181</v>
      </c>
      <c r="C28" s="50">
        <v>20222</v>
      </c>
      <c r="D28" s="49">
        <v>8290</v>
      </c>
      <c r="E28" s="51">
        <v>190</v>
      </c>
      <c r="F28" s="51">
        <v>1679</v>
      </c>
      <c r="G28" s="51">
        <v>395</v>
      </c>
      <c r="H28" s="51">
        <v>381</v>
      </c>
      <c r="I28" s="49">
        <v>1755</v>
      </c>
      <c r="J28" s="49">
        <v>5571</v>
      </c>
      <c r="K28" s="52">
        <v>8753</v>
      </c>
      <c r="L28" s="73">
        <f t="shared" si="0"/>
        <v>49417</v>
      </c>
      <c r="M28" s="53">
        <v>795</v>
      </c>
      <c r="N28" s="53">
        <v>8977</v>
      </c>
      <c r="O28" s="55">
        <v>7956</v>
      </c>
      <c r="P28" s="53">
        <v>2883</v>
      </c>
      <c r="Q28" s="53">
        <v>6612</v>
      </c>
      <c r="R28" s="53">
        <v>1659</v>
      </c>
      <c r="S28" s="53">
        <v>3784</v>
      </c>
      <c r="T28" s="53">
        <v>4797</v>
      </c>
      <c r="U28" s="53">
        <v>5557</v>
      </c>
      <c r="V28" s="53">
        <v>4278</v>
      </c>
      <c r="W28" s="53">
        <v>9136</v>
      </c>
      <c r="X28" s="53">
        <v>768</v>
      </c>
      <c r="Y28" s="52">
        <v>12500</v>
      </c>
      <c r="Z28" s="73">
        <f t="shared" si="1"/>
        <v>69702</v>
      </c>
      <c r="AA28" s="74">
        <f t="shared" si="2"/>
        <v>20285</v>
      </c>
      <c r="AB28" s="54"/>
      <c r="AC28" s="56">
        <v>9109</v>
      </c>
      <c r="AD28" s="57">
        <v>29394</v>
      </c>
      <c r="AE28" s="1"/>
      <c r="AF28" s="1"/>
      <c r="AG28" s="1"/>
      <c r="AH28" s="1"/>
      <c r="AI28" s="1"/>
      <c r="AJ28" s="1"/>
      <c r="AK28" s="1"/>
    </row>
    <row r="30" spans="1:37" ht="18.75" x14ac:dyDescent="0.3">
      <c r="Y30" s="44"/>
    </row>
  </sheetData>
  <mergeCells count="12">
    <mergeCell ref="A5:A6"/>
    <mergeCell ref="B5:I5"/>
    <mergeCell ref="A1:AD1"/>
    <mergeCell ref="A2:AD2"/>
    <mergeCell ref="B4:C4"/>
    <mergeCell ref="AC5:AD5"/>
    <mergeCell ref="L5:L6"/>
    <mergeCell ref="Z5:Z6"/>
    <mergeCell ref="AA5:AA6"/>
    <mergeCell ref="AB5:AB6"/>
    <mergeCell ref="M5:Y5"/>
    <mergeCell ref="A3:AC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  <headerFooter>
    <oddHeader>&amp;LÖnkormányzati ülés&amp;C2013. november&amp;RPénzügyi táblák
13. sz. tábla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8" zoomScale="60" zoomScaleNormal="100" workbookViewId="0">
      <selection activeCell="AB35" sqref="AB35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customHeight="1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10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>
        <v>65</v>
      </c>
      <c r="E12" s="18"/>
      <c r="F12" s="18"/>
      <c r="G12" s="18"/>
      <c r="H12" s="18"/>
      <c r="I12" s="18"/>
      <c r="J12" s="18"/>
      <c r="K12" s="19"/>
      <c r="L12" s="20">
        <f t="shared" si="0"/>
        <v>65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2135</v>
      </c>
      <c r="D14" s="18"/>
      <c r="E14" s="18"/>
      <c r="F14" s="18">
        <v>729</v>
      </c>
      <c r="G14" s="18"/>
      <c r="H14" s="18"/>
      <c r="I14" s="18"/>
      <c r="J14" s="18"/>
      <c r="K14" s="19"/>
      <c r="L14" s="20">
        <f t="shared" si="0"/>
        <v>2864</v>
      </c>
      <c r="M14" s="21"/>
      <c r="N14" s="21"/>
      <c r="O14" s="22">
        <v>2346</v>
      </c>
      <c r="P14" s="21"/>
      <c r="Q14" s="21"/>
      <c r="R14" s="21"/>
      <c r="S14" s="21"/>
      <c r="T14" s="21"/>
      <c r="U14" s="21"/>
      <c r="V14" s="21"/>
      <c r="W14" s="21"/>
      <c r="X14" s="21">
        <v>254</v>
      </c>
      <c r="Y14" s="23"/>
      <c r="Z14" s="20">
        <f t="shared" si="1"/>
        <v>2600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139</v>
      </c>
      <c r="H16" s="18">
        <v>131</v>
      </c>
      <c r="I16" s="18"/>
      <c r="J16" s="18"/>
      <c r="K16" s="19"/>
      <c r="L16" s="20">
        <f t="shared" si="0"/>
        <v>270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>
        <v>208</v>
      </c>
      <c r="J18" s="18"/>
      <c r="K18" s="19"/>
      <c r="L18" s="20">
        <f t="shared" si="0"/>
        <v>208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325</v>
      </c>
      <c r="Z18" s="20">
        <f t="shared" si="1"/>
        <v>325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2135</v>
      </c>
      <c r="D29" s="49">
        <v>65</v>
      </c>
      <c r="E29" s="51"/>
      <c r="F29" s="51">
        <v>729</v>
      </c>
      <c r="G29" s="51">
        <v>139</v>
      </c>
      <c r="H29" s="49">
        <v>131</v>
      </c>
      <c r="I29" s="49">
        <v>208</v>
      </c>
      <c r="J29" s="49"/>
      <c r="K29" s="52"/>
      <c r="L29" s="20">
        <f t="shared" si="0"/>
        <v>3407</v>
      </c>
      <c r="M29" s="53"/>
      <c r="N29" s="53"/>
      <c r="O29" s="54">
        <v>2346</v>
      </c>
      <c r="P29" s="53"/>
      <c r="Q29" s="53"/>
      <c r="R29" s="53"/>
      <c r="S29" s="53"/>
      <c r="T29" s="53"/>
      <c r="U29" s="53"/>
      <c r="V29" s="45"/>
      <c r="W29" s="53"/>
      <c r="X29" s="53">
        <v>254</v>
      </c>
      <c r="Y29" s="63">
        <v>325</v>
      </c>
      <c r="Z29" s="20">
        <f t="shared" si="1"/>
        <v>2925</v>
      </c>
      <c r="AA29" s="54">
        <f>Z29-L29</f>
        <v>-482</v>
      </c>
      <c r="AB29" s="56">
        <v>482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0" zoomScale="60" zoomScaleNormal="100" workbookViewId="0">
      <selection activeCell="AA35" sqref="AA35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45" customHeight="1" x14ac:dyDescent="0.25">
      <c r="A4" s="95" t="s">
        <v>72</v>
      </c>
      <c r="B4" s="95"/>
      <c r="C4" s="95"/>
      <c r="D4" s="95"/>
      <c r="E4" s="95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3586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3586</v>
      </c>
      <c r="M14" s="21"/>
      <c r="N14" s="21"/>
      <c r="O14" s="22">
        <v>1249</v>
      </c>
      <c r="P14" s="21"/>
      <c r="Q14" s="21"/>
      <c r="R14" s="21"/>
      <c r="S14" s="21"/>
      <c r="T14" s="21"/>
      <c r="U14" s="21"/>
      <c r="V14" s="21"/>
      <c r="W14" s="21"/>
      <c r="X14" s="21">
        <v>526</v>
      </c>
      <c r="Y14" s="23"/>
      <c r="Z14" s="20">
        <f t="shared" si="1"/>
        <v>1775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>
        <v>50</v>
      </c>
      <c r="S18" s="21"/>
      <c r="T18" s="21"/>
      <c r="U18" s="21"/>
      <c r="V18" s="21"/>
      <c r="W18" s="21"/>
      <c r="X18" s="21"/>
      <c r="Y18" s="23">
        <v>275</v>
      </c>
      <c r="Z18" s="20">
        <f t="shared" si="1"/>
        <v>325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3586</v>
      </c>
      <c r="D29" s="49"/>
      <c r="E29" s="51"/>
      <c r="F29" s="51"/>
      <c r="G29" s="51"/>
      <c r="H29" s="49"/>
      <c r="I29" s="49"/>
      <c r="J29" s="49"/>
      <c r="K29" s="52"/>
      <c r="L29" s="20">
        <f t="shared" si="0"/>
        <v>3586</v>
      </c>
      <c r="M29" s="53"/>
      <c r="N29" s="53"/>
      <c r="O29" s="54">
        <v>1249</v>
      </c>
      <c r="P29" s="53"/>
      <c r="Q29" s="53"/>
      <c r="R29" s="53">
        <v>50</v>
      </c>
      <c r="S29" s="53"/>
      <c r="T29" s="53"/>
      <c r="U29" s="53"/>
      <c r="V29" s="45"/>
      <c r="W29" s="53"/>
      <c r="X29" s="53">
        <v>526</v>
      </c>
      <c r="Y29" s="63">
        <v>275</v>
      </c>
      <c r="Z29" s="20">
        <f t="shared" si="1"/>
        <v>2100</v>
      </c>
      <c r="AA29" s="54">
        <f>Z29-L29</f>
        <v>-1486</v>
      </c>
      <c r="AB29" s="56">
        <v>1486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2">
    <mergeCell ref="A4:E4"/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60" zoomScaleNormal="100" workbookViewId="0">
      <selection activeCell="A3" sqref="A3:AC3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22.5" x14ac:dyDescent="0.25">
      <c r="A5" s="61" t="s">
        <v>17</v>
      </c>
      <c r="B5" s="61"/>
      <c r="C5" s="61"/>
      <c r="D5" s="61"/>
      <c r="E5" s="61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1"/>
      <c r="AE5" s="1"/>
      <c r="AF5" s="1"/>
      <c r="AG5" s="1"/>
      <c r="AH5" s="1"/>
      <c r="AI5" s="1"/>
      <c r="AJ5" s="1"/>
    </row>
    <row r="6" spans="1:36" ht="19.5" thickBot="1" x14ac:dyDescent="0.3">
      <c r="A6" s="91" t="s">
        <v>42</v>
      </c>
      <c r="B6" s="91"/>
      <c r="C6" s="91"/>
      <c r="D6" s="91"/>
      <c r="E6" s="9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 t="s">
        <v>2</v>
      </c>
      <c r="AA6" s="2"/>
      <c r="AB6" s="2"/>
      <c r="AC6" s="3"/>
      <c r="AD6" s="1"/>
      <c r="AE6" s="1"/>
      <c r="AF6" s="1"/>
      <c r="AG6" s="1"/>
      <c r="AH6" s="1"/>
      <c r="AI6" s="1"/>
      <c r="AJ6" s="1"/>
    </row>
    <row r="7" spans="1:36" ht="87" customHeight="1" thickBot="1" x14ac:dyDescent="0.3">
      <c r="A7" s="92" t="s">
        <v>1</v>
      </c>
      <c r="B7" s="93" t="s">
        <v>25</v>
      </c>
      <c r="C7" s="93"/>
      <c r="D7" s="93"/>
      <c r="E7" s="93"/>
      <c r="F7" s="77"/>
      <c r="G7" s="77"/>
      <c r="H7" s="77"/>
      <c r="I7" s="58"/>
      <c r="J7" s="58"/>
      <c r="K7" s="58"/>
      <c r="L7" s="83" t="s">
        <v>23</v>
      </c>
      <c r="M7" s="87" t="s">
        <v>26</v>
      </c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9"/>
      <c r="Z7" s="83" t="s">
        <v>24</v>
      </c>
      <c r="AA7" s="85" t="s">
        <v>22</v>
      </c>
      <c r="AB7" s="81" t="s">
        <v>22</v>
      </c>
      <c r="AC7" s="82"/>
      <c r="AD7" s="1"/>
      <c r="AE7" s="1"/>
      <c r="AF7" s="1"/>
      <c r="AG7" s="1"/>
      <c r="AH7" s="1"/>
      <c r="AI7" s="1"/>
      <c r="AJ7" s="1"/>
    </row>
    <row r="8" spans="1:36" ht="313.5" customHeight="1" thickBot="1" x14ac:dyDescent="0.3">
      <c r="A8" s="76"/>
      <c r="B8" s="64" t="s">
        <v>56</v>
      </c>
      <c r="C8" s="64" t="s">
        <v>57</v>
      </c>
      <c r="D8" s="64" t="s">
        <v>58</v>
      </c>
      <c r="E8" s="64" t="s">
        <v>59</v>
      </c>
      <c r="F8" s="64" t="s">
        <v>60</v>
      </c>
      <c r="G8" s="64" t="s">
        <v>45</v>
      </c>
      <c r="H8" s="64" t="s">
        <v>66</v>
      </c>
      <c r="I8" s="64" t="s">
        <v>67</v>
      </c>
      <c r="J8" s="64" t="s">
        <v>46</v>
      </c>
      <c r="K8" s="65" t="s">
        <v>47</v>
      </c>
      <c r="L8" s="84"/>
      <c r="M8" s="64" t="s">
        <v>62</v>
      </c>
      <c r="N8" s="64" t="s">
        <v>61</v>
      </c>
      <c r="O8" s="64" t="s">
        <v>63</v>
      </c>
      <c r="P8" s="64" t="s">
        <v>64</v>
      </c>
      <c r="Q8" s="64" t="s">
        <v>65</v>
      </c>
      <c r="R8" s="64" t="s">
        <v>48</v>
      </c>
      <c r="S8" s="66" t="s">
        <v>49</v>
      </c>
      <c r="T8" s="66" t="s">
        <v>50</v>
      </c>
      <c r="U8" s="66" t="s">
        <v>51</v>
      </c>
      <c r="V8" s="66" t="s">
        <v>52</v>
      </c>
      <c r="W8" s="66" t="s">
        <v>53</v>
      </c>
      <c r="X8" s="67" t="s">
        <v>54</v>
      </c>
      <c r="Y8" s="68" t="s">
        <v>55</v>
      </c>
      <c r="Z8" s="94"/>
      <c r="AA8" s="86"/>
      <c r="AB8" s="70" t="s">
        <v>69</v>
      </c>
      <c r="AC8" s="60" t="s">
        <v>68</v>
      </c>
      <c r="AD8" s="1"/>
      <c r="AE8" s="1"/>
      <c r="AF8" s="1"/>
      <c r="AG8" s="1"/>
      <c r="AH8" s="1"/>
      <c r="AI8" s="1"/>
      <c r="AJ8" s="1"/>
    </row>
    <row r="9" spans="1:36" ht="21" thickBot="1" x14ac:dyDescent="0.3">
      <c r="A9" s="6">
        <v>1</v>
      </c>
      <c r="B9" s="7">
        <v>2</v>
      </c>
      <c r="C9" s="4">
        <v>3</v>
      </c>
      <c r="D9" s="8">
        <v>4</v>
      </c>
      <c r="E9" s="9">
        <v>5</v>
      </c>
      <c r="F9" s="9">
        <v>6</v>
      </c>
      <c r="G9" s="9">
        <v>7</v>
      </c>
      <c r="H9" s="8">
        <v>8</v>
      </c>
      <c r="I9" s="8">
        <v>9</v>
      </c>
      <c r="J9" s="8">
        <v>10</v>
      </c>
      <c r="K9" s="10">
        <v>11</v>
      </c>
      <c r="L9" s="11" t="s">
        <v>34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3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0">
        <v>25</v>
      </c>
      <c r="Z9" s="11" t="s">
        <v>70</v>
      </c>
      <c r="AA9" s="12" t="s">
        <v>44</v>
      </c>
      <c r="AB9" s="14"/>
      <c r="AC9" s="14"/>
      <c r="AD9" s="1"/>
      <c r="AE9" s="1"/>
      <c r="AF9" s="1"/>
      <c r="AG9" s="1"/>
      <c r="AH9" s="1"/>
      <c r="AI9" s="1"/>
      <c r="AJ9" s="1"/>
    </row>
    <row r="10" spans="1:36" ht="20.25" x14ac:dyDescent="0.3">
      <c r="A10" s="15"/>
      <c r="B10" s="16"/>
      <c r="C10" s="17"/>
      <c r="D10" s="18"/>
      <c r="E10" s="18"/>
      <c r="F10" s="18"/>
      <c r="G10" s="18"/>
      <c r="H10" s="18"/>
      <c r="I10" s="18"/>
      <c r="J10" s="18"/>
      <c r="K10" s="19"/>
      <c r="L10" s="20">
        <f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/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 t="s">
        <v>36</v>
      </c>
      <c r="B11" s="26"/>
      <c r="C11" s="27"/>
      <c r="D11" s="18"/>
      <c r="E11" s="18"/>
      <c r="F11" s="18"/>
      <c r="G11" s="18"/>
      <c r="H11" s="18"/>
      <c r="I11" s="18"/>
      <c r="J11" s="18"/>
      <c r="K11" s="19"/>
      <c r="L11" s="20">
        <f t="shared" ref="L11:L30" si="0">B11+C11+D11+E11+F11+G11+H11+I11+J11+K11</f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/>
      <c r="B12" s="26"/>
      <c r="C12" s="17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ref="Z12:Z30" si="1">M12+N12+O12+P12+Q12+R12+S12+T12+U12+V12+W12+X12+Y12</f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 t="s">
        <v>37</v>
      </c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/>
      <c r="AE13" s="1"/>
      <c r="AF13" s="1"/>
      <c r="AG13" s="1"/>
      <c r="AH13" s="1"/>
      <c r="AI13" s="1"/>
      <c r="AJ13" s="1"/>
    </row>
    <row r="14" spans="1:36" ht="20.25" x14ac:dyDescent="0.3">
      <c r="A14" s="25"/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 t="s">
        <v>0</v>
      </c>
      <c r="AE14" s="1"/>
      <c r="AF14" s="1"/>
      <c r="AG14" s="1"/>
      <c r="AH14" s="1"/>
      <c r="AI14" s="1"/>
      <c r="AJ14" s="1"/>
    </row>
    <row r="15" spans="1:36" ht="20.25" x14ac:dyDescent="0.3">
      <c r="A15" s="25" t="s">
        <v>38</v>
      </c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/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1"/>
    </row>
    <row r="17" spans="1:36" ht="20.25" x14ac:dyDescent="0.3">
      <c r="A17" s="25" t="s">
        <v>39</v>
      </c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29"/>
    </row>
    <row r="18" spans="1:36" ht="20.25" x14ac:dyDescent="0.3">
      <c r="A18" s="25"/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/>
      <c r="Z18" s="20">
        <f t="shared" si="1"/>
        <v>0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 t="s">
        <v>40</v>
      </c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>
        <v>469</v>
      </c>
      <c r="S19" s="21"/>
      <c r="T19" s="21"/>
      <c r="U19" s="21"/>
      <c r="V19" s="21"/>
      <c r="W19" s="21"/>
      <c r="X19" s="21"/>
      <c r="Y19" s="23">
        <v>837</v>
      </c>
      <c r="Z19" s="20">
        <f t="shared" si="1"/>
        <v>1306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/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 t="s">
        <v>43</v>
      </c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21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18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30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25"/>
      <c r="B24" s="26"/>
      <c r="C24" s="28"/>
      <c r="D24" s="31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1"/>
      <c r="X24" s="21"/>
      <c r="Y24" s="23"/>
      <c r="Z24" s="20">
        <f t="shared" si="1"/>
        <v>0</v>
      </c>
      <c r="AA24" s="22"/>
      <c r="AB24" s="24"/>
      <c r="AC24" s="24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32"/>
      <c r="B25" s="26"/>
      <c r="C25" s="28"/>
      <c r="D25" s="33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2"/>
      <c r="X25" s="22"/>
      <c r="Y25" s="35"/>
      <c r="Z25" s="20">
        <f t="shared" si="1"/>
        <v>0</v>
      </c>
      <c r="AA25" s="22"/>
      <c r="AB25" s="37"/>
      <c r="AC25" s="37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0.25" x14ac:dyDescent="0.3">
      <c r="A28" s="25"/>
      <c r="B28" s="26"/>
      <c r="C28" s="28"/>
      <c r="D28" s="18"/>
      <c r="E28" s="18"/>
      <c r="F28" s="18"/>
      <c r="G28" s="18"/>
      <c r="H28" s="18"/>
      <c r="I28" s="18"/>
      <c r="J28" s="18"/>
      <c r="K28" s="19"/>
      <c r="L28" s="20">
        <f t="shared" si="0"/>
        <v>0</v>
      </c>
      <c r="M28" s="21"/>
      <c r="N28" s="21"/>
      <c r="O28" s="22"/>
      <c r="P28" s="21"/>
      <c r="Q28" s="21"/>
      <c r="R28" s="21"/>
      <c r="S28" s="21"/>
      <c r="T28" s="21"/>
      <c r="U28" s="21"/>
      <c r="V28" s="21"/>
      <c r="W28" s="21"/>
      <c r="X28" s="21"/>
      <c r="Y28" s="23"/>
      <c r="Z28" s="20">
        <f t="shared" si="1"/>
        <v>0</v>
      </c>
      <c r="AA28" s="22"/>
      <c r="AB28" s="24"/>
      <c r="AC28" s="24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38"/>
      <c r="B29" s="39"/>
      <c r="C29" s="40"/>
      <c r="D29" s="41"/>
      <c r="E29" s="42"/>
      <c r="F29" s="42"/>
      <c r="G29" s="42"/>
      <c r="H29" s="43"/>
      <c r="I29" s="41"/>
      <c r="J29" s="41"/>
      <c r="K29" s="44"/>
      <c r="L29" s="20">
        <f t="shared" si="0"/>
        <v>0</v>
      </c>
      <c r="M29" s="45"/>
      <c r="N29" s="45"/>
      <c r="O29" s="46"/>
      <c r="P29" s="45"/>
      <c r="Q29" s="45"/>
      <c r="R29" s="45"/>
      <c r="S29" s="45"/>
      <c r="T29" s="45"/>
      <c r="U29" s="45"/>
      <c r="V29" s="21"/>
      <c r="W29" s="45"/>
      <c r="X29" s="45"/>
      <c r="Y29" s="62"/>
      <c r="Z29" s="20">
        <f t="shared" si="1"/>
        <v>0</v>
      </c>
      <c r="AA29" s="46"/>
      <c r="AB29" s="47"/>
      <c r="AC29" s="47"/>
      <c r="AD29" s="1"/>
      <c r="AE29" s="1"/>
      <c r="AF29" s="1"/>
      <c r="AG29" s="1"/>
      <c r="AH29" s="1"/>
      <c r="AI29" s="1"/>
      <c r="AJ29" s="1"/>
    </row>
    <row r="30" spans="1:36" ht="21" thickBot="1" x14ac:dyDescent="0.35">
      <c r="A30" s="48" t="s">
        <v>41</v>
      </c>
      <c r="B30" s="49"/>
      <c r="C30" s="50"/>
      <c r="D30" s="49"/>
      <c r="E30" s="51"/>
      <c r="F30" s="51"/>
      <c r="G30" s="51"/>
      <c r="H30" s="49"/>
      <c r="I30" s="49"/>
      <c r="J30" s="49"/>
      <c r="K30" s="52"/>
      <c r="L30" s="20">
        <f t="shared" si="0"/>
        <v>0</v>
      </c>
      <c r="M30" s="53"/>
      <c r="N30" s="53"/>
      <c r="O30" s="54"/>
      <c r="P30" s="53"/>
      <c r="Q30" s="53"/>
      <c r="R30" s="53">
        <v>469</v>
      </c>
      <c r="S30" s="53"/>
      <c r="T30" s="53"/>
      <c r="U30" s="53"/>
      <c r="V30" s="45"/>
      <c r="W30" s="53"/>
      <c r="X30" s="53"/>
      <c r="Y30" s="63">
        <v>837</v>
      </c>
      <c r="Z30" s="20">
        <f t="shared" si="1"/>
        <v>1306</v>
      </c>
      <c r="AA30" s="54"/>
      <c r="AB30" s="56"/>
      <c r="AC30" s="57">
        <v>837</v>
      </c>
      <c r="AD30" s="1"/>
      <c r="AE30" s="1"/>
      <c r="AF30" s="1"/>
      <c r="AG30" s="1"/>
      <c r="AH30" s="1"/>
      <c r="AI30" s="1"/>
      <c r="AJ30" s="1"/>
    </row>
    <row r="31" spans="1:36" ht="19.5" thickBot="1" x14ac:dyDescent="0.3">
      <c r="V31" s="53"/>
    </row>
  </sheetData>
  <mergeCells count="11">
    <mergeCell ref="A1:AC1"/>
    <mergeCell ref="A2:AC2"/>
    <mergeCell ref="A6:E6"/>
    <mergeCell ref="A7:A8"/>
    <mergeCell ref="B7:H7"/>
    <mergeCell ref="L7:L8"/>
    <mergeCell ref="M7:Y7"/>
    <mergeCell ref="Z7:Z8"/>
    <mergeCell ref="AA7:AA8"/>
    <mergeCell ref="AB7:AC7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zoomScale="60" zoomScaleNormal="100" workbookViewId="0">
      <selection activeCell="A3" sqref="A3:AC3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11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63</v>
      </c>
      <c r="Z18" s="20">
        <f t="shared" si="1"/>
        <v>63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/>
      <c r="H29" s="49"/>
      <c r="I29" s="49"/>
      <c r="J29" s="49"/>
      <c r="K29" s="52"/>
      <c r="L29" s="20">
        <f t="shared" si="0"/>
        <v>0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63</v>
      </c>
      <c r="Z29" s="20">
        <f t="shared" si="1"/>
        <v>63</v>
      </c>
      <c r="AA29" s="54"/>
      <c r="AB29" s="56"/>
      <c r="AC29" s="57">
        <v>63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8" zoomScale="60" zoomScaleNormal="100" workbookViewId="0">
      <selection activeCell="AB36" sqref="AB36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12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8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3269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3269</v>
      </c>
      <c r="M14" s="21"/>
      <c r="N14" s="21"/>
      <c r="O14" s="22">
        <v>3009</v>
      </c>
      <c r="P14" s="21"/>
      <c r="Q14" s="21"/>
      <c r="R14" s="21">
        <v>743</v>
      </c>
      <c r="S14" s="21"/>
      <c r="T14" s="21"/>
      <c r="U14" s="21"/>
      <c r="V14" s="21"/>
      <c r="W14" s="21"/>
      <c r="X14" s="21">
        <v>-876</v>
      </c>
      <c r="Y14" s="23"/>
      <c r="Z14" s="20">
        <f t="shared" si="1"/>
        <v>2876</v>
      </c>
      <c r="AA14" s="22">
        <f>Z14-L14</f>
        <v>-393</v>
      </c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>
        <f t="shared" ref="AA15:AA29" si="2">Z15-L15</f>
        <v>0</v>
      </c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f t="shared" si="2"/>
        <v>0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>
        <f t="shared" si="2"/>
        <v>0</v>
      </c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437</v>
      </c>
      <c r="Z18" s="20">
        <f t="shared" si="1"/>
        <v>437</v>
      </c>
      <c r="AA18" s="22">
        <f t="shared" si="2"/>
        <v>437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>
        <f t="shared" si="2"/>
        <v>0</v>
      </c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>
        <f t="shared" si="2"/>
        <v>0</v>
      </c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>
        <f t="shared" si="2"/>
        <v>0</v>
      </c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>
        <f t="shared" si="2"/>
        <v>0</v>
      </c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>
        <f t="shared" si="2"/>
        <v>0</v>
      </c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>
        <f t="shared" si="2"/>
        <v>0</v>
      </c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>
        <f t="shared" si="2"/>
        <v>0</v>
      </c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>
        <f t="shared" si="2"/>
        <v>0</v>
      </c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>
        <f t="shared" si="2"/>
        <v>0</v>
      </c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22">
        <f t="shared" si="2"/>
        <v>0</v>
      </c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3269</v>
      </c>
      <c r="D29" s="49"/>
      <c r="E29" s="51"/>
      <c r="F29" s="51"/>
      <c r="G29" s="51"/>
      <c r="H29" s="49"/>
      <c r="I29" s="49"/>
      <c r="J29" s="49"/>
      <c r="K29" s="52"/>
      <c r="L29" s="20">
        <v>3269</v>
      </c>
      <c r="M29" s="53"/>
      <c r="N29" s="53"/>
      <c r="O29" s="54">
        <v>3009</v>
      </c>
      <c r="P29" s="53"/>
      <c r="Q29" s="53"/>
      <c r="R29" s="53">
        <v>743</v>
      </c>
      <c r="S29" s="53"/>
      <c r="T29" s="53"/>
      <c r="U29" s="53"/>
      <c r="V29" s="45"/>
      <c r="W29" s="53"/>
      <c r="X29" s="53">
        <v>-876</v>
      </c>
      <c r="Y29" s="63">
        <v>437</v>
      </c>
      <c r="Z29" s="20">
        <f t="shared" si="1"/>
        <v>3313</v>
      </c>
      <c r="AA29" s="22">
        <f t="shared" si="2"/>
        <v>44</v>
      </c>
      <c r="AB29" s="56"/>
      <c r="AC29" s="57">
        <v>44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zoomScale="60" zoomScaleNormal="100" workbookViewId="0">
      <selection activeCell="A3" sqref="A3:AC3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18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448</v>
      </c>
      <c r="H16" s="18"/>
      <c r="I16" s="18"/>
      <c r="J16" s="18"/>
      <c r="K16" s="19"/>
      <c r="L16" s="20">
        <f t="shared" si="0"/>
        <v>448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v>-448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825</v>
      </c>
      <c r="Z18" s="20">
        <f t="shared" si="1"/>
        <v>825</v>
      </c>
      <c r="AA18" s="22">
        <v>825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>
        <v>448</v>
      </c>
      <c r="H29" s="49"/>
      <c r="I29" s="49"/>
      <c r="J29" s="49"/>
      <c r="K29" s="52"/>
      <c r="L29" s="20">
        <f t="shared" si="0"/>
        <v>448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825</v>
      </c>
      <c r="Z29" s="20">
        <f t="shared" si="1"/>
        <v>825</v>
      </c>
      <c r="AA29" s="54">
        <v>377</v>
      </c>
      <c r="AB29" s="56"/>
      <c r="AC29" s="57">
        <v>377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zoomScale="60" zoomScaleNormal="100" workbookViewId="0">
      <selection activeCell="A3" sqref="A3:AC3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19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349</v>
      </c>
      <c r="H16" s="18"/>
      <c r="I16" s="18"/>
      <c r="J16" s="18"/>
      <c r="K16" s="19"/>
      <c r="L16" s="20">
        <f t="shared" si="0"/>
        <v>349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v>-349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850</v>
      </c>
      <c r="Z18" s="20">
        <f t="shared" si="1"/>
        <v>850</v>
      </c>
      <c r="AA18" s="22">
        <v>850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>
        <v>349</v>
      </c>
      <c r="H29" s="49"/>
      <c r="I29" s="49"/>
      <c r="J29" s="49"/>
      <c r="K29" s="52"/>
      <c r="L29" s="20">
        <f t="shared" si="0"/>
        <v>349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850</v>
      </c>
      <c r="Z29" s="20">
        <f t="shared" si="1"/>
        <v>850</v>
      </c>
      <c r="AA29" s="54">
        <v>501</v>
      </c>
      <c r="AB29" s="56"/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7" zoomScale="60" zoomScaleNormal="100" workbookViewId="0">
      <selection activeCell="A3" sqref="A3:AC3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67.5" customHeight="1" x14ac:dyDescent="0.25">
      <c r="A4" s="95" t="s">
        <v>73</v>
      </c>
      <c r="B4" s="95"/>
      <c r="C4" s="95"/>
      <c r="D4" s="95"/>
      <c r="E4" s="95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>
        <v>9136</v>
      </c>
      <c r="X12" s="21"/>
      <c r="Y12" s="23"/>
      <c r="Z12" s="20">
        <f t="shared" si="1"/>
        <v>9136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/>
      <c r="Z18" s="20">
        <f t="shared" si="1"/>
        <v>0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>
        <v>8290</v>
      </c>
      <c r="D20" s="18"/>
      <c r="E20" s="18"/>
      <c r="F20" s="18"/>
      <c r="G20" s="18"/>
      <c r="H20" s="18"/>
      <c r="I20" s="18"/>
      <c r="J20" s="18"/>
      <c r="K20" s="19"/>
      <c r="L20" s="20">
        <f t="shared" si="0"/>
        <v>8290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8290</v>
      </c>
      <c r="D29" s="49"/>
      <c r="E29" s="51"/>
      <c r="F29" s="51"/>
      <c r="G29" s="51"/>
      <c r="H29" s="49"/>
      <c r="I29" s="49"/>
      <c r="J29" s="49"/>
      <c r="K29" s="52"/>
      <c r="L29" s="20">
        <f t="shared" si="0"/>
        <v>8290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>
        <v>9136</v>
      </c>
      <c r="X29" s="53"/>
      <c r="Y29" s="63"/>
      <c r="Z29" s="20">
        <f t="shared" si="1"/>
        <v>9136</v>
      </c>
      <c r="AA29" s="54"/>
      <c r="AB29" s="56"/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2">
    <mergeCell ref="A4:E4"/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6" zoomScale="60" zoomScaleNormal="100" workbookViewId="0">
      <selection activeCell="R34" sqref="R34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20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362</v>
      </c>
      <c r="Z18" s="20">
        <f t="shared" si="1"/>
        <v>362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/>
      <c r="H29" s="49"/>
      <c r="I29" s="49"/>
      <c r="J29" s="49"/>
      <c r="K29" s="52"/>
      <c r="L29" s="20">
        <f t="shared" si="0"/>
        <v>0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362</v>
      </c>
      <c r="Z29" s="20">
        <f t="shared" si="1"/>
        <v>362</v>
      </c>
      <c r="AA29" s="54"/>
      <c r="AB29" s="56"/>
      <c r="AC29" s="57">
        <v>362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8" zoomScale="60" zoomScaleNormal="100" workbookViewId="0">
      <selection activeCell="AC26" sqref="AC26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13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>
        <v>48</v>
      </c>
      <c r="E12" s="18"/>
      <c r="F12" s="18"/>
      <c r="G12" s="18"/>
      <c r="H12" s="18"/>
      <c r="I12" s="18"/>
      <c r="J12" s="18"/>
      <c r="K12" s="19"/>
      <c r="L12" s="20">
        <f t="shared" si="0"/>
        <v>48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>
        <f>Z12-L12</f>
        <v>-48</v>
      </c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>
        <f t="shared" ref="AA13:AA29" si="2">Z13-L13</f>
        <v>0</v>
      </c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1978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1978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>
        <v>804</v>
      </c>
      <c r="Y14" s="23"/>
      <c r="Z14" s="20">
        <f t="shared" si="1"/>
        <v>804</v>
      </c>
      <c r="AA14" s="22">
        <f t="shared" si="2"/>
        <v>-1174</v>
      </c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>
        <f t="shared" si="2"/>
        <v>0</v>
      </c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90</v>
      </c>
      <c r="H16" s="18">
        <v>96</v>
      </c>
      <c r="I16" s="18"/>
      <c r="J16" s="18"/>
      <c r="K16" s="19"/>
      <c r="L16" s="20">
        <f t="shared" si="0"/>
        <v>186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f t="shared" si="2"/>
        <v>-186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>
        <f t="shared" si="2"/>
        <v>0</v>
      </c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>
        <v>152</v>
      </c>
      <c r="J18" s="18"/>
      <c r="K18" s="19"/>
      <c r="L18" s="20">
        <f t="shared" si="0"/>
        <v>152</v>
      </c>
      <c r="M18" s="21"/>
      <c r="N18" s="21"/>
      <c r="O18" s="22"/>
      <c r="P18" s="21"/>
      <c r="Q18" s="21"/>
      <c r="R18" s="21"/>
      <c r="S18" s="21">
        <v>2328</v>
      </c>
      <c r="T18" s="21"/>
      <c r="U18" s="21"/>
      <c r="V18" s="21"/>
      <c r="W18" s="21"/>
      <c r="X18" s="21"/>
      <c r="Y18" s="23">
        <v>238</v>
      </c>
      <c r="Z18" s="20">
        <f t="shared" si="1"/>
        <v>2566</v>
      </c>
      <c r="AA18" s="22">
        <f t="shared" si="2"/>
        <v>2414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>
        <f t="shared" si="2"/>
        <v>0</v>
      </c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>
        <f t="shared" si="2"/>
        <v>0</v>
      </c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>
        <f t="shared" si="2"/>
        <v>0</v>
      </c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>
        <f t="shared" si="2"/>
        <v>0</v>
      </c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>
        <f t="shared" si="2"/>
        <v>0</v>
      </c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>
        <f t="shared" si="2"/>
        <v>0</v>
      </c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>
        <f t="shared" si="2"/>
        <v>0</v>
      </c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>
        <f t="shared" si="2"/>
        <v>0</v>
      </c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>
        <f t="shared" si="2"/>
        <v>0</v>
      </c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22">
        <f t="shared" si="2"/>
        <v>0</v>
      </c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1978</v>
      </c>
      <c r="D29" s="49">
        <v>48</v>
      </c>
      <c r="E29" s="51"/>
      <c r="F29" s="51"/>
      <c r="G29" s="51">
        <v>90</v>
      </c>
      <c r="H29" s="49">
        <v>96</v>
      </c>
      <c r="I29" s="49">
        <v>152</v>
      </c>
      <c r="J29" s="49"/>
      <c r="K29" s="52"/>
      <c r="L29" s="20">
        <f t="shared" si="0"/>
        <v>2364</v>
      </c>
      <c r="M29" s="53"/>
      <c r="N29" s="53"/>
      <c r="O29" s="54"/>
      <c r="P29" s="53"/>
      <c r="Q29" s="53"/>
      <c r="R29" s="53"/>
      <c r="S29" s="53">
        <v>2328</v>
      </c>
      <c r="T29" s="53"/>
      <c r="U29" s="53"/>
      <c r="V29" s="45"/>
      <c r="W29" s="53"/>
      <c r="X29" s="53">
        <v>804</v>
      </c>
      <c r="Y29" s="63">
        <v>238</v>
      </c>
      <c r="Z29" s="20">
        <f t="shared" si="1"/>
        <v>3370</v>
      </c>
      <c r="AA29" s="22">
        <f t="shared" si="2"/>
        <v>1006</v>
      </c>
      <c r="AB29" s="56"/>
      <c r="AC29" s="57">
        <v>1006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0" zoomScale="60" zoomScaleNormal="100" workbookViewId="0">
      <selection activeCell="Q39" sqref="Q39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customHeight="1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3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2920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2920</v>
      </c>
      <c r="M14" s="21"/>
      <c r="N14" s="21"/>
      <c r="O14" s="22"/>
      <c r="P14" s="21"/>
      <c r="Q14" s="21"/>
      <c r="R14" s="21"/>
      <c r="S14" s="21">
        <v>433</v>
      </c>
      <c r="T14" s="21"/>
      <c r="U14" s="21"/>
      <c r="V14" s="21"/>
      <c r="W14" s="21"/>
      <c r="X14" s="21">
        <v>648</v>
      </c>
      <c r="Y14" s="23"/>
      <c r="Z14" s="20">
        <f t="shared" si="1"/>
        <v>1081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>
        <v>33</v>
      </c>
      <c r="S16" s="21"/>
      <c r="T16" s="21"/>
      <c r="U16" s="21"/>
      <c r="V16" s="21"/>
      <c r="W16" s="21"/>
      <c r="X16" s="21"/>
      <c r="Y16" s="23">
        <v>313</v>
      </c>
      <c r="Z16" s="20">
        <f t="shared" si="1"/>
        <v>346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/>
      <c r="Z18" s="20">
        <f t="shared" si="1"/>
        <v>0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2920</v>
      </c>
      <c r="D29" s="49"/>
      <c r="E29" s="51"/>
      <c r="F29" s="51"/>
      <c r="G29" s="51"/>
      <c r="H29" s="49"/>
      <c r="I29" s="49"/>
      <c r="J29" s="49"/>
      <c r="K29" s="52"/>
      <c r="L29" s="20">
        <f t="shared" si="0"/>
        <v>2920</v>
      </c>
      <c r="M29" s="53"/>
      <c r="N29" s="53"/>
      <c r="O29" s="54"/>
      <c r="P29" s="53"/>
      <c r="Q29" s="53"/>
      <c r="R29" s="53">
        <v>33</v>
      </c>
      <c r="S29" s="53">
        <v>433</v>
      </c>
      <c r="T29" s="53"/>
      <c r="U29" s="53"/>
      <c r="V29" s="45"/>
      <c r="W29" s="53"/>
      <c r="X29" s="53">
        <v>648</v>
      </c>
      <c r="Y29" s="63">
        <v>313</v>
      </c>
      <c r="Z29" s="20">
        <f t="shared" si="1"/>
        <v>1427</v>
      </c>
      <c r="AA29" s="54">
        <f>Z29-L29</f>
        <v>-1493</v>
      </c>
      <c r="AB29" s="56">
        <v>1493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9" zoomScale="60" zoomScaleNormal="100" workbookViewId="0">
      <selection activeCell="A4" sqref="A4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14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80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1537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1537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>
        <v>-183</v>
      </c>
      <c r="Y14" s="23"/>
      <c r="Z14" s="20">
        <f t="shared" si="1"/>
        <v>-183</v>
      </c>
      <c r="AA14" s="22">
        <f>Z14-L14</f>
        <v>-1720</v>
      </c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>
        <f t="shared" ref="AA15:AA29" si="2">Z15-L15</f>
        <v>0</v>
      </c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>
        <v>49</v>
      </c>
      <c r="J16" s="18"/>
      <c r="K16" s="19"/>
      <c r="L16" s="20">
        <f t="shared" si="0"/>
        <v>49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f t="shared" si="2"/>
        <v>-49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>
        <f t="shared" si="2"/>
        <v>0</v>
      </c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>
        <v>323</v>
      </c>
      <c r="T18" s="21"/>
      <c r="U18" s="21"/>
      <c r="V18" s="21"/>
      <c r="W18" s="21"/>
      <c r="X18" s="21"/>
      <c r="Y18" s="23">
        <v>238</v>
      </c>
      <c r="Z18" s="20">
        <f t="shared" si="1"/>
        <v>561</v>
      </c>
      <c r="AA18" s="22">
        <f t="shared" si="2"/>
        <v>561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>
        <f t="shared" si="2"/>
        <v>0</v>
      </c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>
        <f t="shared" si="2"/>
        <v>0</v>
      </c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>
        <f t="shared" si="2"/>
        <v>0</v>
      </c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>
        <f t="shared" si="2"/>
        <v>0</v>
      </c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>
        <f t="shared" si="2"/>
        <v>0</v>
      </c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>
        <f t="shared" si="2"/>
        <v>0</v>
      </c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>
        <f t="shared" si="2"/>
        <v>0</v>
      </c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>
        <f t="shared" si="2"/>
        <v>0</v>
      </c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>
        <f t="shared" si="2"/>
        <v>0</v>
      </c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22">
        <f t="shared" si="2"/>
        <v>0</v>
      </c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1537</v>
      </c>
      <c r="D29" s="49"/>
      <c r="E29" s="51"/>
      <c r="F29" s="51"/>
      <c r="G29" s="51"/>
      <c r="H29" s="49"/>
      <c r="I29" s="49">
        <v>49</v>
      </c>
      <c r="J29" s="49"/>
      <c r="K29" s="52"/>
      <c r="L29" s="20">
        <f t="shared" si="0"/>
        <v>1586</v>
      </c>
      <c r="M29" s="53"/>
      <c r="N29" s="53"/>
      <c r="O29" s="54"/>
      <c r="P29" s="53"/>
      <c r="Q29" s="53"/>
      <c r="R29" s="53"/>
      <c r="S29" s="53">
        <v>323</v>
      </c>
      <c r="T29" s="53"/>
      <c r="U29" s="53"/>
      <c r="V29" s="45"/>
      <c r="W29" s="53"/>
      <c r="X29" s="53">
        <v>-183</v>
      </c>
      <c r="Y29" s="63">
        <v>238</v>
      </c>
      <c r="Z29" s="20">
        <f t="shared" si="1"/>
        <v>378</v>
      </c>
      <c r="AA29" s="22">
        <f t="shared" si="2"/>
        <v>-1208</v>
      </c>
      <c r="AB29" s="56">
        <v>1208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0" zoomScale="60" zoomScaleNormal="100" workbookViewId="0">
      <selection activeCell="Z37" sqref="Z37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21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67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1122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1122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>
        <v>-382</v>
      </c>
      <c r="Y14" s="23"/>
      <c r="Z14" s="20">
        <f t="shared" si="1"/>
        <v>-382</v>
      </c>
      <c r="AA14" s="22">
        <f>Z14-L14</f>
        <v>-1504</v>
      </c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>
        <f t="shared" ref="AA15:AA29" si="2">Z15-L15</f>
        <v>0</v>
      </c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>
        <f t="shared" si="2"/>
        <v>0</v>
      </c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>
        <f t="shared" si="2"/>
        <v>0</v>
      </c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/>
      <c r="Z18" s="20">
        <f t="shared" si="1"/>
        <v>0</v>
      </c>
      <c r="AA18" s="22">
        <f t="shared" si="2"/>
        <v>0</v>
      </c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>
        <f t="shared" si="2"/>
        <v>0</v>
      </c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>
        <f t="shared" si="2"/>
        <v>0</v>
      </c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>
        <f t="shared" si="2"/>
        <v>0</v>
      </c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>
        <f t="shared" si="2"/>
        <v>0</v>
      </c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>
        <f t="shared" si="2"/>
        <v>0</v>
      </c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>
        <f t="shared" si="2"/>
        <v>0</v>
      </c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>
        <f t="shared" si="2"/>
        <v>0</v>
      </c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>
        <f t="shared" si="2"/>
        <v>0</v>
      </c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>
        <f t="shared" si="2"/>
        <v>0</v>
      </c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22">
        <f t="shared" si="2"/>
        <v>0</v>
      </c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1122</v>
      </c>
      <c r="D29" s="49"/>
      <c r="E29" s="51"/>
      <c r="F29" s="51"/>
      <c r="G29" s="51"/>
      <c r="H29" s="49"/>
      <c r="I29" s="49"/>
      <c r="J29" s="49"/>
      <c r="K29" s="52"/>
      <c r="L29" s="20">
        <f t="shared" si="0"/>
        <v>1122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>
        <v>-382</v>
      </c>
      <c r="Y29" s="63"/>
      <c r="Z29" s="20">
        <f t="shared" si="1"/>
        <v>-382</v>
      </c>
      <c r="AA29" s="22">
        <f t="shared" si="2"/>
        <v>-1504</v>
      </c>
      <c r="AB29" s="56">
        <v>1504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6" zoomScale="60" zoomScaleNormal="100" workbookViewId="0">
      <selection activeCell="AB36" sqref="AB36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4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>
        <v>77</v>
      </c>
      <c r="F12" s="18"/>
      <c r="G12" s="18"/>
      <c r="H12" s="18"/>
      <c r="I12" s="18"/>
      <c r="J12" s="18"/>
      <c r="K12" s="19"/>
      <c r="L12" s="20">
        <f t="shared" si="0"/>
        <v>77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2834</v>
      </c>
      <c r="D14" s="18"/>
      <c r="E14" s="18"/>
      <c r="F14" s="18">
        <v>950</v>
      </c>
      <c r="G14" s="18"/>
      <c r="H14" s="18"/>
      <c r="I14" s="18"/>
      <c r="J14" s="18"/>
      <c r="K14" s="19"/>
      <c r="L14" s="20">
        <f t="shared" si="0"/>
        <v>3784</v>
      </c>
      <c r="M14" s="21"/>
      <c r="N14" s="21"/>
      <c r="O14" s="22">
        <v>1352</v>
      </c>
      <c r="P14" s="21"/>
      <c r="Q14" s="21"/>
      <c r="R14" s="21"/>
      <c r="S14" s="21"/>
      <c r="T14" s="21"/>
      <c r="U14" s="21"/>
      <c r="V14" s="21"/>
      <c r="W14" s="21"/>
      <c r="X14" s="21">
        <v>397</v>
      </c>
      <c r="Y14" s="23"/>
      <c r="Z14" s="20">
        <f t="shared" si="1"/>
        <v>1749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166</v>
      </c>
      <c r="H16" s="18">
        <v>154</v>
      </c>
      <c r="I16" s="18">
        <v>244</v>
      </c>
      <c r="J16" s="18"/>
      <c r="K16" s="19"/>
      <c r="L16" s="20">
        <f t="shared" si="0"/>
        <v>564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387</v>
      </c>
      <c r="Z18" s="20">
        <f t="shared" si="1"/>
        <v>387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2834</v>
      </c>
      <c r="D29" s="49"/>
      <c r="E29" s="51">
        <v>77</v>
      </c>
      <c r="F29" s="51">
        <v>950</v>
      </c>
      <c r="G29" s="51">
        <v>166</v>
      </c>
      <c r="H29" s="49">
        <v>154</v>
      </c>
      <c r="I29" s="49">
        <v>244</v>
      </c>
      <c r="J29" s="49"/>
      <c r="K29" s="52"/>
      <c r="L29" s="20">
        <f t="shared" si="0"/>
        <v>4425</v>
      </c>
      <c r="M29" s="53"/>
      <c r="N29" s="53"/>
      <c r="O29" s="54">
        <v>1352</v>
      </c>
      <c r="P29" s="53"/>
      <c r="Q29" s="53"/>
      <c r="R29" s="53"/>
      <c r="S29" s="53"/>
      <c r="T29" s="53"/>
      <c r="U29" s="53"/>
      <c r="V29" s="45"/>
      <c r="W29" s="53"/>
      <c r="X29" s="53">
        <v>397</v>
      </c>
      <c r="Y29" s="63">
        <v>387</v>
      </c>
      <c r="Z29" s="20">
        <f t="shared" si="1"/>
        <v>2136</v>
      </c>
      <c r="AA29" s="54">
        <f>Z29-L29</f>
        <v>-2289</v>
      </c>
      <c r="AB29" s="56">
        <v>2289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3" zoomScale="60" zoomScaleNormal="100" workbookViewId="0">
      <selection activeCell="AA34" sqref="AA34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5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>
        <v>841</v>
      </c>
      <c r="D14" s="18"/>
      <c r="E14" s="18"/>
      <c r="F14" s="18"/>
      <c r="G14" s="18"/>
      <c r="H14" s="18"/>
      <c r="I14" s="18"/>
      <c r="J14" s="18"/>
      <c r="K14" s="19"/>
      <c r="L14" s="20">
        <f t="shared" si="0"/>
        <v>841</v>
      </c>
      <c r="M14" s="21"/>
      <c r="N14" s="21"/>
      <c r="O14" s="22"/>
      <c r="P14" s="21"/>
      <c r="Q14" s="21"/>
      <c r="R14" s="21"/>
      <c r="S14" s="21">
        <v>450</v>
      </c>
      <c r="T14" s="21"/>
      <c r="U14" s="21"/>
      <c r="V14" s="21"/>
      <c r="W14" s="21"/>
      <c r="X14" s="21">
        <v>-420</v>
      </c>
      <c r="Y14" s="23"/>
      <c r="Z14" s="20">
        <f t="shared" si="1"/>
        <v>30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>
        <v>64</v>
      </c>
      <c r="S18" s="21"/>
      <c r="T18" s="21"/>
      <c r="U18" s="21"/>
      <c r="V18" s="21"/>
      <c r="W18" s="21"/>
      <c r="X18" s="21"/>
      <c r="Y18" s="23">
        <v>100</v>
      </c>
      <c r="Z18" s="20">
        <f t="shared" si="1"/>
        <v>164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>
        <v>841</v>
      </c>
      <c r="D29" s="49"/>
      <c r="E29" s="51"/>
      <c r="F29" s="51"/>
      <c r="G29" s="51"/>
      <c r="H29" s="49"/>
      <c r="I29" s="49"/>
      <c r="J29" s="49"/>
      <c r="K29" s="52"/>
      <c r="L29" s="20">
        <f t="shared" si="0"/>
        <v>841</v>
      </c>
      <c r="M29" s="53"/>
      <c r="N29" s="53"/>
      <c r="O29" s="54"/>
      <c r="P29" s="53"/>
      <c r="Q29" s="53"/>
      <c r="R29" s="53">
        <v>64</v>
      </c>
      <c r="S29" s="53">
        <v>450</v>
      </c>
      <c r="T29" s="53"/>
      <c r="U29" s="53"/>
      <c r="V29" s="45"/>
      <c r="W29" s="53"/>
      <c r="X29" s="53">
        <v>-420</v>
      </c>
      <c r="Y29" s="63">
        <v>100</v>
      </c>
      <c r="Z29" s="20">
        <f t="shared" si="1"/>
        <v>194</v>
      </c>
      <c r="AA29" s="54">
        <f>Z29-L29</f>
        <v>-647</v>
      </c>
      <c r="AB29" s="56">
        <v>647</v>
      </c>
      <c r="AC29" s="57"/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3" zoomScale="60" zoomScaleNormal="100" workbookViewId="0">
      <selection activeCell="I7" sqref="I7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45" customHeight="1" x14ac:dyDescent="0.25">
      <c r="A4" s="95" t="s">
        <v>71</v>
      </c>
      <c r="B4" s="95"/>
      <c r="C4" s="95"/>
      <c r="D4" s="95"/>
      <c r="E4" s="95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538</v>
      </c>
      <c r="Z18" s="20">
        <f t="shared" si="1"/>
        <v>538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/>
      <c r="H29" s="49"/>
      <c r="I29" s="49"/>
      <c r="J29" s="49"/>
      <c r="K29" s="52"/>
      <c r="L29" s="20">
        <f t="shared" si="0"/>
        <v>0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538</v>
      </c>
      <c r="Z29" s="20">
        <f t="shared" si="1"/>
        <v>538</v>
      </c>
      <c r="AA29" s="54">
        <v>538</v>
      </c>
      <c r="AB29" s="56"/>
      <c r="AC29" s="57">
        <v>538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2">
    <mergeCell ref="A4:E4"/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zoomScale="60" zoomScaleNormal="100" workbookViewId="0">
      <selection activeCell="I7" sqref="I7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7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>
        <v>305</v>
      </c>
      <c r="H16" s="18"/>
      <c r="I16" s="18"/>
      <c r="J16" s="18"/>
      <c r="K16" s="19"/>
      <c r="L16" s="20">
        <f t="shared" si="0"/>
        <v>305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>
        <v>1325</v>
      </c>
      <c r="Z18" s="20">
        <f t="shared" si="1"/>
        <v>1325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>
        <v>305</v>
      </c>
      <c r="H29" s="49"/>
      <c r="I29" s="49"/>
      <c r="J29" s="49"/>
      <c r="K29" s="52"/>
      <c r="L29" s="20">
        <f t="shared" si="0"/>
        <v>305</v>
      </c>
      <c r="M29" s="53"/>
      <c r="N29" s="53"/>
      <c r="O29" s="54"/>
      <c r="P29" s="53"/>
      <c r="Q29" s="53"/>
      <c r="R29" s="53"/>
      <c r="S29" s="53"/>
      <c r="T29" s="53"/>
      <c r="U29" s="53"/>
      <c r="V29" s="45"/>
      <c r="W29" s="53"/>
      <c r="X29" s="53"/>
      <c r="Y29" s="63">
        <v>1325</v>
      </c>
      <c r="Z29" s="20">
        <f t="shared" si="1"/>
        <v>1325</v>
      </c>
      <c r="AA29" s="54">
        <f>Z29-L29</f>
        <v>1020</v>
      </c>
      <c r="AB29" s="56"/>
      <c r="AC29" s="57">
        <v>1020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8" zoomScale="60" zoomScaleNormal="100" workbookViewId="0">
      <selection activeCell="A2" sqref="A2:AC2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8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/>
      <c r="S18" s="21"/>
      <c r="T18" s="21"/>
      <c r="U18" s="21"/>
      <c r="V18" s="21"/>
      <c r="W18" s="21"/>
      <c r="X18" s="21"/>
      <c r="Y18" s="23"/>
      <c r="Z18" s="20">
        <f t="shared" si="1"/>
        <v>0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>
        <v>239</v>
      </c>
      <c r="S19" s="21"/>
      <c r="T19" s="21"/>
      <c r="U19" s="21"/>
      <c r="V19" s="21"/>
      <c r="W19" s="21"/>
      <c r="X19" s="21"/>
      <c r="Y19" s="23">
        <v>1175</v>
      </c>
      <c r="Z19" s="20">
        <f t="shared" si="1"/>
        <v>1414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/>
      <c r="H29" s="49"/>
      <c r="I29" s="49"/>
      <c r="J29" s="49"/>
      <c r="K29" s="52"/>
      <c r="L29" s="20">
        <f t="shared" si="0"/>
        <v>0</v>
      </c>
      <c r="M29" s="53"/>
      <c r="N29" s="53"/>
      <c r="O29" s="54"/>
      <c r="P29" s="53"/>
      <c r="Q29" s="53"/>
      <c r="R29" s="53">
        <v>239</v>
      </c>
      <c r="S29" s="53"/>
      <c r="T29" s="53"/>
      <c r="U29" s="53"/>
      <c r="V29" s="45"/>
      <c r="W29" s="53"/>
      <c r="X29" s="53"/>
      <c r="Y29" s="63">
        <v>1175</v>
      </c>
      <c r="Z29" s="20">
        <f t="shared" si="1"/>
        <v>1414</v>
      </c>
      <c r="AA29" s="54"/>
      <c r="AB29" s="56"/>
      <c r="AC29" s="57">
        <v>1414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view="pageBreakPreview" topLeftCell="B10" zoomScale="60" zoomScaleNormal="100" workbookViewId="0">
      <selection activeCell="AD29" sqref="AD29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7" max="27" width="16.28515625" customWidth="1"/>
    <col min="28" max="28" width="13.85546875" customWidth="1"/>
    <col min="29" max="29" width="12.28515625" customWidth="1"/>
    <col min="30" max="30" width="13.42578125" customWidth="1"/>
  </cols>
  <sheetData>
    <row r="1" spans="1:37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1"/>
      <c r="AF1" s="1"/>
      <c r="AG1" s="1"/>
      <c r="AH1" s="1"/>
      <c r="AI1" s="1"/>
      <c r="AJ1" s="1"/>
      <c r="AK1" s="1"/>
    </row>
    <row r="2" spans="1:37" ht="22.5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69"/>
      <c r="AE2" s="1"/>
      <c r="AF2" s="1"/>
      <c r="AG2" s="1"/>
      <c r="AH2" s="1"/>
      <c r="AI2" s="1"/>
      <c r="AJ2" s="1"/>
      <c r="AK2" s="1"/>
    </row>
    <row r="3" spans="1:37" ht="22.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59"/>
      <c r="AE3" s="1"/>
      <c r="AF3" s="1"/>
      <c r="AG3" s="1"/>
      <c r="AH3" s="1"/>
      <c r="AI3" s="1"/>
      <c r="AJ3" s="1"/>
      <c r="AK3" s="1"/>
    </row>
    <row r="4" spans="1:37" ht="22.5" x14ac:dyDescent="0.25">
      <c r="A4" s="61" t="s">
        <v>9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1"/>
      <c r="AF4" s="1"/>
      <c r="AG4" s="1"/>
      <c r="AH4" s="1"/>
      <c r="AI4" s="1"/>
      <c r="AJ4" s="1"/>
      <c r="AK4" s="1"/>
    </row>
    <row r="5" spans="1:37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 t="s">
        <v>2</v>
      </c>
      <c r="AB5" s="2"/>
      <c r="AC5" s="2"/>
      <c r="AD5" s="3"/>
      <c r="AE5" s="1"/>
      <c r="AF5" s="1"/>
      <c r="AG5" s="1"/>
      <c r="AH5" s="1"/>
      <c r="AI5" s="1"/>
      <c r="AJ5" s="1"/>
      <c r="AK5" s="1"/>
    </row>
    <row r="6" spans="1:37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9"/>
      <c r="AA6" s="83" t="s">
        <v>24</v>
      </c>
      <c r="AB6" s="85" t="s">
        <v>22</v>
      </c>
      <c r="AC6" s="81" t="s">
        <v>22</v>
      </c>
      <c r="AD6" s="82"/>
      <c r="AE6" s="1"/>
      <c r="AF6" s="1"/>
      <c r="AG6" s="1"/>
      <c r="AH6" s="1"/>
      <c r="AI6" s="1"/>
      <c r="AJ6" s="1"/>
      <c r="AK6" s="1"/>
    </row>
    <row r="7" spans="1:37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8" t="s">
        <v>76</v>
      </c>
      <c r="Y7" s="67" t="s">
        <v>54</v>
      </c>
      <c r="Z7" s="68" t="s">
        <v>55</v>
      </c>
      <c r="AA7" s="94"/>
      <c r="AB7" s="86"/>
      <c r="AC7" s="70" t="s">
        <v>69</v>
      </c>
      <c r="AD7" s="60" t="s">
        <v>68</v>
      </c>
      <c r="AE7" s="1"/>
      <c r="AF7" s="1"/>
      <c r="AG7" s="1"/>
      <c r="AH7" s="1"/>
      <c r="AI7" s="1"/>
      <c r="AJ7" s="1"/>
      <c r="AK7" s="1"/>
    </row>
    <row r="8" spans="1:37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2">
        <v>25</v>
      </c>
      <c r="Z8" s="10">
        <v>26</v>
      </c>
      <c r="AA8" s="11" t="s">
        <v>74</v>
      </c>
      <c r="AB8" s="12" t="s">
        <v>75</v>
      </c>
      <c r="AC8" s="14"/>
      <c r="AD8" s="14"/>
      <c r="AE8" s="1"/>
      <c r="AF8" s="1"/>
      <c r="AG8" s="1"/>
      <c r="AH8" s="1"/>
      <c r="AI8" s="1"/>
      <c r="AJ8" s="1"/>
      <c r="AK8" s="1"/>
    </row>
    <row r="9" spans="1:37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1"/>
      <c r="Z9" s="23"/>
      <c r="AA9" s="20"/>
      <c r="AB9" s="22"/>
      <c r="AC9" s="24"/>
      <c r="AD9" s="24"/>
      <c r="AE9" s="1"/>
      <c r="AF9" s="1"/>
      <c r="AG9" s="1"/>
      <c r="AH9" s="1"/>
      <c r="AI9" s="1"/>
      <c r="AJ9" s="1"/>
      <c r="AK9" s="1"/>
    </row>
    <row r="10" spans="1:37" ht="20.25" x14ac:dyDescent="0.3">
      <c r="A10" s="25" t="s">
        <v>36</v>
      </c>
      <c r="B10" s="26">
        <v>2181</v>
      </c>
      <c r="C10" s="27"/>
      <c r="D10" s="18"/>
      <c r="E10" s="18"/>
      <c r="F10" s="18"/>
      <c r="G10" s="18"/>
      <c r="H10" s="18"/>
      <c r="I10" s="18"/>
      <c r="J10" s="18">
        <v>5571</v>
      </c>
      <c r="K10" s="19"/>
      <c r="L10" s="20">
        <f t="shared" ref="L10:L29" si="0">B10+C10+D10+E10+F10+G10+H10+I10+J10+K10</f>
        <v>7752</v>
      </c>
      <c r="M10" s="21">
        <v>795</v>
      </c>
      <c r="N10" s="21"/>
      <c r="O10" s="22"/>
      <c r="P10" s="21"/>
      <c r="Q10" s="21"/>
      <c r="R10" s="21"/>
      <c r="S10" s="21"/>
      <c r="T10" s="21"/>
      <c r="U10" s="21"/>
      <c r="V10" s="21">
        <v>4278</v>
      </c>
      <c r="W10" s="21"/>
      <c r="X10" s="21">
        <v>434</v>
      </c>
      <c r="Y10" s="21"/>
      <c r="Z10" s="23"/>
      <c r="AA10" s="20">
        <f>M10+N10+O10+P10+Q10+R10+S10+T10+U10+V10+W10+X10+Y10+Z10</f>
        <v>5507</v>
      </c>
      <c r="AB10" s="22"/>
      <c r="AC10" s="24"/>
      <c r="AD10" s="24"/>
      <c r="AE10" s="1"/>
      <c r="AF10" s="1"/>
      <c r="AG10" s="1"/>
      <c r="AH10" s="1"/>
      <c r="AI10" s="1"/>
      <c r="AJ10" s="1"/>
      <c r="AK10" s="1"/>
    </row>
    <row r="11" spans="1:37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3"/>
      <c r="AA11" s="20">
        <f t="shared" ref="AA11:AA29" si="1">M11+N11+O11+P11+Q11+R11+S11+T11+U11+V11+W11+X11+X15+Y11+Z11</f>
        <v>0</v>
      </c>
      <c r="AB11" s="22"/>
      <c r="AC11" s="24"/>
      <c r="AD11" s="24"/>
      <c r="AE11" s="1"/>
      <c r="AF11" s="1"/>
      <c r="AG11" s="1"/>
      <c r="AH11" s="1"/>
      <c r="AI11" s="1"/>
      <c r="AJ11" s="1"/>
      <c r="AK11" s="1"/>
    </row>
    <row r="12" spans="1:37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>
        <v>2883</v>
      </c>
      <c r="Q12" s="21"/>
      <c r="R12" s="21"/>
      <c r="S12" s="21"/>
      <c r="T12" s="21"/>
      <c r="U12" s="21"/>
      <c r="V12" s="21"/>
      <c r="W12" s="21"/>
      <c r="X12" s="21">
        <v>826</v>
      </c>
      <c r="Y12" s="21"/>
      <c r="Z12" s="23"/>
      <c r="AA12" s="20">
        <f>M12+N12+O12+P12+Q12+R12+S12+T12+U12+V12+W12+X12+Y12+Z12</f>
        <v>3709</v>
      </c>
      <c r="AB12" s="22"/>
      <c r="AC12" s="24"/>
      <c r="AD12" s="24"/>
      <c r="AE12" s="1"/>
      <c r="AF12" s="1"/>
      <c r="AG12" s="1"/>
      <c r="AH12" s="1"/>
      <c r="AI12" s="1"/>
      <c r="AJ12" s="1"/>
      <c r="AK12" s="1"/>
    </row>
    <row r="13" spans="1:37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3"/>
      <c r="AA13" s="20">
        <f t="shared" si="1"/>
        <v>0</v>
      </c>
      <c r="AB13" s="22"/>
      <c r="AC13" s="24"/>
      <c r="AD13" s="24"/>
      <c r="AE13" s="1" t="s">
        <v>0</v>
      </c>
      <c r="AF13" s="1"/>
      <c r="AG13" s="1"/>
      <c r="AH13" s="1"/>
      <c r="AI13" s="1"/>
      <c r="AJ13" s="1"/>
      <c r="AK13" s="1"/>
    </row>
    <row r="14" spans="1:37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>
        <v>8977</v>
      </c>
      <c r="O14" s="22"/>
      <c r="P14" s="21"/>
      <c r="Q14" s="21"/>
      <c r="R14" s="21"/>
      <c r="S14" s="21"/>
      <c r="T14" s="21"/>
      <c r="U14" s="21"/>
      <c r="V14" s="21"/>
      <c r="W14" s="21"/>
      <c r="X14" s="21">
        <v>4716</v>
      </c>
      <c r="Y14" s="21"/>
      <c r="Z14" s="23"/>
      <c r="AA14" s="20">
        <f t="shared" si="1"/>
        <v>13693</v>
      </c>
      <c r="AB14" s="22"/>
      <c r="AC14" s="24"/>
      <c r="AD14" s="24"/>
      <c r="AE14" s="1"/>
      <c r="AF14" s="1"/>
      <c r="AG14" s="1"/>
      <c r="AH14" s="1"/>
      <c r="AI14" s="1"/>
      <c r="AJ14" s="1"/>
      <c r="AK14" s="1"/>
    </row>
    <row r="15" spans="1:37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3"/>
      <c r="AA15" s="20">
        <f t="shared" si="1"/>
        <v>0</v>
      </c>
      <c r="AB15" s="22"/>
      <c r="AC15" s="24"/>
      <c r="AD15" s="24"/>
      <c r="AE15" s="1"/>
      <c r="AF15" s="1"/>
      <c r="AG15" s="1"/>
      <c r="AH15" s="1"/>
      <c r="AI15" s="1"/>
      <c r="AJ15" s="1"/>
      <c r="AK15" s="1"/>
    </row>
    <row r="16" spans="1:37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>
        <v>506</v>
      </c>
      <c r="Y16" s="21"/>
      <c r="Z16" s="23"/>
      <c r="AA16" s="20">
        <f>M16+N16+O16+P16+Q16+R16+S16+T16+U16+V16+W16+X16+Y16+Z16</f>
        <v>506</v>
      </c>
      <c r="AB16" s="22"/>
      <c r="AC16" s="24"/>
      <c r="AD16" s="24"/>
      <c r="AE16" s="1"/>
      <c r="AF16" s="1"/>
      <c r="AG16" s="1"/>
      <c r="AH16" s="1"/>
      <c r="AI16" s="1"/>
      <c r="AJ16" s="1"/>
      <c r="AK16" s="29"/>
    </row>
    <row r="17" spans="1:37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3"/>
      <c r="AA17" s="20">
        <f t="shared" si="1"/>
        <v>0</v>
      </c>
      <c r="AB17" s="22"/>
      <c r="AC17" s="24"/>
      <c r="AD17" s="24"/>
      <c r="AE17" s="1"/>
      <c r="AF17" s="1"/>
      <c r="AG17" s="1"/>
      <c r="AH17" s="1"/>
      <c r="AI17" s="1"/>
      <c r="AJ17" s="1"/>
      <c r="AK17" s="1"/>
    </row>
    <row r="18" spans="1:37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>
        <v>8753</v>
      </c>
      <c r="L18" s="20">
        <f t="shared" si="0"/>
        <v>8753</v>
      </c>
      <c r="M18" s="21"/>
      <c r="N18" s="21"/>
      <c r="O18" s="22"/>
      <c r="P18" s="21"/>
      <c r="Q18" s="21"/>
      <c r="R18" s="21"/>
      <c r="S18" s="21">
        <v>250</v>
      </c>
      <c r="T18" s="21">
        <v>4797</v>
      </c>
      <c r="U18" s="21">
        <v>5557</v>
      </c>
      <c r="V18" s="21"/>
      <c r="W18" s="21"/>
      <c r="X18" s="21"/>
      <c r="Y18" s="21"/>
      <c r="Z18" s="23">
        <v>3962</v>
      </c>
      <c r="AA18" s="20">
        <f>M18+N18+O18+P18+Q18+R18+S18+T18+U18+V18+W18+X18+Y18+Z18</f>
        <v>14566</v>
      </c>
      <c r="AB18" s="22"/>
      <c r="AC18" s="24"/>
      <c r="AD18" s="24"/>
      <c r="AE18" s="1"/>
      <c r="AF18" s="1"/>
      <c r="AG18" s="1"/>
      <c r="AH18" s="1"/>
      <c r="AI18" s="1"/>
      <c r="AJ18" s="1"/>
      <c r="AK18" s="1"/>
    </row>
    <row r="19" spans="1:37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3"/>
      <c r="AA19" s="20">
        <f t="shared" si="1"/>
        <v>0</v>
      </c>
      <c r="AB19" s="22"/>
      <c r="AC19" s="24"/>
      <c r="AD19" s="24"/>
      <c r="AE19" s="1"/>
      <c r="AF19" s="1"/>
      <c r="AG19" s="1"/>
      <c r="AH19" s="1"/>
      <c r="AI19" s="1"/>
      <c r="AJ19" s="1"/>
      <c r="AK19" s="1"/>
    </row>
    <row r="20" spans="1:37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3"/>
      <c r="AA20" s="20">
        <f t="shared" si="1"/>
        <v>0</v>
      </c>
      <c r="AB20" s="22"/>
      <c r="AC20" s="24"/>
      <c r="AD20" s="24"/>
      <c r="AE20" s="1"/>
      <c r="AF20" s="1"/>
      <c r="AG20" s="1"/>
      <c r="AH20" s="1"/>
      <c r="AI20" s="1"/>
      <c r="AJ20" s="1"/>
      <c r="AK20" s="1"/>
    </row>
    <row r="21" spans="1:37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1"/>
      <c r="Z21" s="23"/>
      <c r="AA21" s="20">
        <f t="shared" si="1"/>
        <v>0</v>
      </c>
      <c r="AB21" s="22"/>
      <c r="AC21" s="24"/>
      <c r="AD21" s="24"/>
      <c r="AE21" s="1"/>
      <c r="AF21" s="1"/>
      <c r="AG21" s="1"/>
      <c r="AH21" s="1"/>
      <c r="AI21" s="1"/>
      <c r="AJ21" s="1"/>
      <c r="AK21" s="1"/>
    </row>
    <row r="22" spans="1:37" ht="20.25" x14ac:dyDescent="0.3">
      <c r="A22" s="25" t="s">
        <v>77</v>
      </c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>
        <v>130</v>
      </c>
      <c r="Y22" s="21"/>
      <c r="Z22" s="23"/>
      <c r="AA22" s="20">
        <f>M22+N22+O22+P22+Q22+R22+S22+T22+U22+V22+W22+X22+Y22+Z22</f>
        <v>130</v>
      </c>
      <c r="AB22" s="22"/>
      <c r="AC22" s="24"/>
      <c r="AD22" s="24"/>
      <c r="AE22" s="1"/>
      <c r="AF22" s="1"/>
      <c r="AG22" s="1"/>
      <c r="AH22" s="1"/>
      <c r="AI22" s="1"/>
      <c r="AJ22" s="1"/>
      <c r="AK22" s="1"/>
    </row>
    <row r="23" spans="1:37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3"/>
      <c r="AA23" s="20">
        <f t="shared" si="1"/>
        <v>0</v>
      </c>
      <c r="AB23" s="22"/>
      <c r="AC23" s="24"/>
      <c r="AD23" s="24"/>
      <c r="AE23" s="1"/>
      <c r="AF23" s="1"/>
      <c r="AG23" s="1"/>
      <c r="AH23" s="1"/>
      <c r="AI23" s="1"/>
      <c r="AJ23" s="1"/>
      <c r="AK23" s="1"/>
    </row>
    <row r="24" spans="1:37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22"/>
      <c r="Z24" s="35"/>
      <c r="AA24" s="20">
        <f t="shared" si="1"/>
        <v>0</v>
      </c>
      <c r="AB24" s="22"/>
      <c r="AC24" s="37"/>
      <c r="AD24" s="37"/>
      <c r="AE24" s="1"/>
      <c r="AF24" s="1"/>
      <c r="AG24" s="1"/>
      <c r="AH24" s="1"/>
      <c r="AI24" s="1"/>
      <c r="AJ24" s="1"/>
      <c r="AK24" s="1"/>
    </row>
    <row r="25" spans="1:37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3"/>
      <c r="AA25" s="20"/>
      <c r="AB25" s="22"/>
      <c r="AC25" s="24"/>
      <c r="AD25" s="24"/>
      <c r="AE25" s="1"/>
      <c r="AF25" s="1"/>
      <c r="AG25" s="1"/>
      <c r="AH25" s="1"/>
      <c r="AI25" s="1"/>
      <c r="AJ25" s="1"/>
      <c r="AK25" s="1"/>
    </row>
    <row r="26" spans="1:37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3"/>
      <c r="AA26" s="20">
        <f t="shared" si="1"/>
        <v>0</v>
      </c>
      <c r="AB26" s="22"/>
      <c r="AC26" s="24"/>
      <c r="AD26" s="24"/>
      <c r="AE26" s="1"/>
      <c r="AF26" s="1"/>
      <c r="AG26" s="1"/>
      <c r="AH26" s="1"/>
      <c r="AI26" s="1"/>
      <c r="AJ26" s="1"/>
      <c r="AK26" s="1"/>
    </row>
    <row r="27" spans="1:37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3"/>
      <c r="AA27" s="20">
        <f t="shared" si="1"/>
        <v>0</v>
      </c>
      <c r="AB27" s="22"/>
      <c r="AC27" s="24"/>
      <c r="AD27" s="24"/>
      <c r="AE27" s="1"/>
      <c r="AF27" s="1"/>
      <c r="AG27" s="1"/>
      <c r="AH27" s="1"/>
      <c r="AI27" s="1"/>
      <c r="AJ27" s="1"/>
      <c r="AK27" s="1"/>
    </row>
    <row r="28" spans="1:37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45"/>
      <c r="Z28" s="62"/>
      <c r="AA28" s="20">
        <f t="shared" si="1"/>
        <v>0</v>
      </c>
      <c r="AB28" s="46"/>
      <c r="AC28" s="47"/>
      <c r="AD28" s="47"/>
      <c r="AE28" s="1"/>
      <c r="AF28" s="1"/>
      <c r="AG28" s="1"/>
      <c r="AH28" s="1"/>
      <c r="AI28" s="1"/>
      <c r="AJ28" s="1"/>
      <c r="AK28" s="1"/>
    </row>
    <row r="29" spans="1:37" ht="21" thickBot="1" x14ac:dyDescent="0.35">
      <c r="A29" s="48" t="s">
        <v>41</v>
      </c>
      <c r="B29" s="49">
        <v>2181</v>
      </c>
      <c r="C29" s="50"/>
      <c r="D29" s="49"/>
      <c r="E29" s="51"/>
      <c r="F29" s="51"/>
      <c r="G29" s="51"/>
      <c r="H29" s="49"/>
      <c r="I29" s="49"/>
      <c r="J29" s="49">
        <v>5571</v>
      </c>
      <c r="K29" s="52">
        <v>8753</v>
      </c>
      <c r="L29" s="20">
        <f t="shared" si="0"/>
        <v>16505</v>
      </c>
      <c r="M29" s="53">
        <v>795</v>
      </c>
      <c r="N29" s="53">
        <v>8977</v>
      </c>
      <c r="O29" s="54"/>
      <c r="P29" s="53">
        <v>2883</v>
      </c>
      <c r="Q29" s="53"/>
      <c r="R29" s="53"/>
      <c r="S29" s="53">
        <v>250</v>
      </c>
      <c r="T29" s="53">
        <v>4797</v>
      </c>
      <c r="U29" s="53">
        <v>5557</v>
      </c>
      <c r="V29" s="45">
        <v>4278</v>
      </c>
      <c r="W29" s="53"/>
      <c r="X29" s="53">
        <v>6612</v>
      </c>
      <c r="Y29" s="53"/>
      <c r="Z29" s="63">
        <v>3962</v>
      </c>
      <c r="AA29" s="20">
        <f t="shared" si="1"/>
        <v>38111</v>
      </c>
      <c r="AB29" s="54">
        <f>AA29-L29</f>
        <v>21606</v>
      </c>
      <c r="AC29" s="56"/>
      <c r="AD29" s="57">
        <v>21606</v>
      </c>
      <c r="AE29" s="1"/>
      <c r="AF29" s="1"/>
      <c r="AG29" s="1"/>
      <c r="AH29" s="1"/>
      <c r="AI29" s="1"/>
      <c r="AJ29" s="1"/>
      <c r="AK29" s="1"/>
    </row>
    <row r="30" spans="1:37" ht="19.5" thickBot="1" x14ac:dyDescent="0.3">
      <c r="V30" s="53"/>
    </row>
  </sheetData>
  <mergeCells count="11">
    <mergeCell ref="A1:AD1"/>
    <mergeCell ref="A5:E5"/>
    <mergeCell ref="A6:A7"/>
    <mergeCell ref="B6:H6"/>
    <mergeCell ref="L6:L7"/>
    <mergeCell ref="M6:Z6"/>
    <mergeCell ref="AA6:AA7"/>
    <mergeCell ref="AB6:AB7"/>
    <mergeCell ref="AC6:AD6"/>
    <mergeCell ref="A3:AC3"/>
    <mergeCell ref="A2:AC2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0"/>
  <sheetViews>
    <sheetView view="pageBreakPreview" topLeftCell="A10" zoomScale="60" zoomScaleNormal="100" workbookViewId="0">
      <selection activeCell="I7" sqref="I7"/>
    </sheetView>
  </sheetViews>
  <sheetFormatPr defaultRowHeight="15" x14ac:dyDescent="0.25"/>
  <cols>
    <col min="1" max="1" width="27.5703125" customWidth="1"/>
    <col min="2" max="2" width="10.28515625" customWidth="1"/>
    <col min="12" max="12" width="16.28515625" customWidth="1"/>
    <col min="16" max="16" width="9.85546875" customWidth="1"/>
    <col min="26" max="26" width="16.28515625" customWidth="1"/>
    <col min="27" max="27" width="13.85546875" customWidth="1"/>
    <col min="28" max="28" width="12.28515625" customWidth="1"/>
    <col min="29" max="29" width="13.42578125" customWidth="1"/>
  </cols>
  <sheetData>
    <row r="1" spans="1:36" ht="15.75" x14ac:dyDescent="0.25">
      <c r="A1" s="78" t="s">
        <v>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1"/>
      <c r="AE1" s="1"/>
      <c r="AF1" s="1"/>
      <c r="AG1" s="1"/>
      <c r="AH1" s="1"/>
      <c r="AI1" s="1"/>
      <c r="AJ1" s="1"/>
    </row>
    <row r="2" spans="1:36" ht="22.5" customHeight="1" x14ac:dyDescent="0.25">
      <c r="A2" s="80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1"/>
      <c r="AE2" s="1"/>
      <c r="AF2" s="1"/>
      <c r="AG2" s="1"/>
      <c r="AH2" s="1"/>
      <c r="AI2" s="1"/>
      <c r="AJ2" s="1"/>
    </row>
    <row r="3" spans="1:36" ht="15.75" x14ac:dyDescent="0.25">
      <c r="A3" s="80" t="s">
        <v>78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1"/>
      <c r="AE3" s="1"/>
      <c r="AF3" s="1"/>
      <c r="AG3" s="1"/>
      <c r="AH3" s="1"/>
      <c r="AI3" s="1"/>
      <c r="AJ3" s="1"/>
    </row>
    <row r="4" spans="1:36" ht="22.5" x14ac:dyDescent="0.25">
      <c r="A4" s="61" t="s">
        <v>15</v>
      </c>
      <c r="B4" s="61"/>
      <c r="C4" s="61"/>
      <c r="D4" s="61"/>
      <c r="E4" s="61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1"/>
      <c r="AE4" s="1"/>
      <c r="AF4" s="1"/>
      <c r="AG4" s="1"/>
      <c r="AH4" s="1"/>
      <c r="AI4" s="1"/>
      <c r="AJ4" s="1"/>
    </row>
    <row r="5" spans="1:36" ht="19.5" thickBot="1" x14ac:dyDescent="0.3">
      <c r="A5" s="91" t="s">
        <v>42</v>
      </c>
      <c r="B5" s="91"/>
      <c r="C5" s="91"/>
      <c r="D5" s="91"/>
      <c r="E5" s="9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 t="s">
        <v>2</v>
      </c>
      <c r="AA5" s="2"/>
      <c r="AB5" s="2"/>
      <c r="AC5" s="3"/>
      <c r="AD5" s="1"/>
      <c r="AE5" s="1"/>
      <c r="AF5" s="1"/>
      <c r="AG5" s="1"/>
      <c r="AH5" s="1"/>
      <c r="AI5" s="1"/>
      <c r="AJ5" s="1"/>
    </row>
    <row r="6" spans="1:36" ht="87" customHeight="1" thickBot="1" x14ac:dyDescent="0.3">
      <c r="A6" s="92" t="s">
        <v>1</v>
      </c>
      <c r="B6" s="93" t="s">
        <v>25</v>
      </c>
      <c r="C6" s="93"/>
      <c r="D6" s="93"/>
      <c r="E6" s="93"/>
      <c r="F6" s="77"/>
      <c r="G6" s="77"/>
      <c r="H6" s="77"/>
      <c r="I6" s="58"/>
      <c r="J6" s="58"/>
      <c r="K6" s="58"/>
      <c r="L6" s="83" t="s">
        <v>23</v>
      </c>
      <c r="M6" s="87" t="s">
        <v>26</v>
      </c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9"/>
      <c r="Z6" s="83" t="s">
        <v>24</v>
      </c>
      <c r="AA6" s="85" t="s">
        <v>22</v>
      </c>
      <c r="AB6" s="81" t="s">
        <v>22</v>
      </c>
      <c r="AC6" s="82"/>
      <c r="AD6" s="1"/>
      <c r="AE6" s="1"/>
      <c r="AF6" s="1"/>
      <c r="AG6" s="1"/>
      <c r="AH6" s="1"/>
      <c r="AI6" s="1"/>
      <c r="AJ6" s="1"/>
    </row>
    <row r="7" spans="1:36" ht="313.5" customHeight="1" thickBot="1" x14ac:dyDescent="0.3">
      <c r="A7" s="76"/>
      <c r="B7" s="64" t="s">
        <v>56</v>
      </c>
      <c r="C7" s="64" t="s">
        <v>57</v>
      </c>
      <c r="D7" s="64" t="s">
        <v>58</v>
      </c>
      <c r="E7" s="64" t="s">
        <v>59</v>
      </c>
      <c r="F7" s="64" t="s">
        <v>60</v>
      </c>
      <c r="G7" s="64" t="s">
        <v>45</v>
      </c>
      <c r="H7" s="64" t="s">
        <v>66</v>
      </c>
      <c r="I7" s="64" t="s">
        <v>81</v>
      </c>
      <c r="J7" s="64" t="s">
        <v>46</v>
      </c>
      <c r="K7" s="65" t="s">
        <v>47</v>
      </c>
      <c r="L7" s="84"/>
      <c r="M7" s="64" t="s">
        <v>62</v>
      </c>
      <c r="N7" s="64" t="s">
        <v>61</v>
      </c>
      <c r="O7" s="64" t="s">
        <v>63</v>
      </c>
      <c r="P7" s="64" t="s">
        <v>64</v>
      </c>
      <c r="Q7" s="64" t="s">
        <v>65</v>
      </c>
      <c r="R7" s="64" t="s">
        <v>48</v>
      </c>
      <c r="S7" s="66" t="s">
        <v>49</v>
      </c>
      <c r="T7" s="66" t="s">
        <v>50</v>
      </c>
      <c r="U7" s="66" t="s">
        <v>51</v>
      </c>
      <c r="V7" s="66" t="s">
        <v>52</v>
      </c>
      <c r="W7" s="66" t="s">
        <v>53</v>
      </c>
      <c r="X7" s="67" t="s">
        <v>54</v>
      </c>
      <c r="Y7" s="68" t="s">
        <v>55</v>
      </c>
      <c r="Z7" s="94"/>
      <c r="AA7" s="86"/>
      <c r="AB7" s="70" t="s">
        <v>69</v>
      </c>
      <c r="AC7" s="60" t="s">
        <v>68</v>
      </c>
      <c r="AD7" s="1"/>
      <c r="AE7" s="1"/>
      <c r="AF7" s="1"/>
      <c r="AG7" s="1"/>
      <c r="AH7" s="1"/>
      <c r="AI7" s="1"/>
      <c r="AJ7" s="1"/>
    </row>
    <row r="8" spans="1:36" ht="21" thickBot="1" x14ac:dyDescent="0.3">
      <c r="A8" s="6">
        <v>1</v>
      </c>
      <c r="B8" s="7">
        <v>2</v>
      </c>
      <c r="C8" s="4">
        <v>3</v>
      </c>
      <c r="D8" s="8">
        <v>4</v>
      </c>
      <c r="E8" s="9">
        <v>5</v>
      </c>
      <c r="F8" s="9">
        <v>6</v>
      </c>
      <c r="G8" s="9">
        <v>7</v>
      </c>
      <c r="H8" s="8">
        <v>8</v>
      </c>
      <c r="I8" s="8">
        <v>9</v>
      </c>
      <c r="J8" s="8">
        <v>10</v>
      </c>
      <c r="K8" s="10">
        <v>11</v>
      </c>
      <c r="L8" s="11" t="s">
        <v>34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  <c r="R8" s="13">
        <v>18</v>
      </c>
      <c r="S8" s="12">
        <v>19</v>
      </c>
      <c r="T8" s="12">
        <v>20</v>
      </c>
      <c r="U8" s="12">
        <v>21</v>
      </c>
      <c r="V8" s="12">
        <v>22</v>
      </c>
      <c r="W8" s="12">
        <v>23</v>
      </c>
      <c r="X8" s="12">
        <v>24</v>
      </c>
      <c r="Y8" s="10">
        <v>25</v>
      </c>
      <c r="Z8" s="11" t="s">
        <v>70</v>
      </c>
      <c r="AA8" s="12" t="s">
        <v>44</v>
      </c>
      <c r="AB8" s="14"/>
      <c r="AC8" s="14"/>
      <c r="AD8" s="1"/>
      <c r="AE8" s="1"/>
      <c r="AF8" s="1"/>
      <c r="AG8" s="1"/>
      <c r="AH8" s="1"/>
      <c r="AI8" s="1"/>
      <c r="AJ8" s="1"/>
    </row>
    <row r="9" spans="1:36" ht="20.25" x14ac:dyDescent="0.3">
      <c r="A9" s="15"/>
      <c r="B9" s="16"/>
      <c r="C9" s="17"/>
      <c r="D9" s="18"/>
      <c r="E9" s="18"/>
      <c r="F9" s="18"/>
      <c r="G9" s="18"/>
      <c r="H9" s="18"/>
      <c r="I9" s="18"/>
      <c r="J9" s="18"/>
      <c r="K9" s="19"/>
      <c r="L9" s="20">
        <f>B9+C9+D9+E9+F9+G9+H9+I9+J9+K9</f>
        <v>0</v>
      </c>
      <c r="M9" s="21"/>
      <c r="N9" s="21"/>
      <c r="O9" s="22"/>
      <c r="P9" s="21"/>
      <c r="Q9" s="21"/>
      <c r="R9" s="21"/>
      <c r="S9" s="21"/>
      <c r="T9" s="21"/>
      <c r="U9" s="21"/>
      <c r="V9" s="21"/>
      <c r="W9" s="21"/>
      <c r="X9" s="21"/>
      <c r="Y9" s="23"/>
      <c r="Z9" s="20"/>
      <c r="AA9" s="22"/>
      <c r="AB9" s="24"/>
      <c r="AC9" s="24"/>
      <c r="AD9" s="1"/>
      <c r="AE9" s="1"/>
      <c r="AF9" s="1"/>
      <c r="AG9" s="1"/>
      <c r="AH9" s="1"/>
      <c r="AI9" s="1"/>
      <c r="AJ9" s="1"/>
    </row>
    <row r="10" spans="1:36" ht="20.25" x14ac:dyDescent="0.3">
      <c r="A10" s="25" t="s">
        <v>36</v>
      </c>
      <c r="B10" s="26"/>
      <c r="C10" s="27"/>
      <c r="D10" s="18"/>
      <c r="E10" s="18"/>
      <c r="F10" s="18"/>
      <c r="G10" s="18"/>
      <c r="H10" s="18"/>
      <c r="I10" s="18"/>
      <c r="J10" s="18"/>
      <c r="K10" s="19"/>
      <c r="L10" s="20">
        <f t="shared" ref="L10:L29" si="0">B10+C10+D10+E10+F10+G10+H10+I10+J10+K10</f>
        <v>0</v>
      </c>
      <c r="M10" s="21"/>
      <c r="N10" s="21"/>
      <c r="O10" s="22"/>
      <c r="P10" s="21"/>
      <c r="Q10" s="21"/>
      <c r="R10" s="21"/>
      <c r="S10" s="21"/>
      <c r="T10" s="21"/>
      <c r="U10" s="21"/>
      <c r="V10" s="21"/>
      <c r="W10" s="21"/>
      <c r="X10" s="21"/>
      <c r="Y10" s="23"/>
      <c r="Z10" s="20">
        <f>M10+N10+O10+P10+Q10+R10+S10+T10+U10+V10+W10+X10+Y10</f>
        <v>0</v>
      </c>
      <c r="AA10" s="22"/>
      <c r="AB10" s="24"/>
      <c r="AC10" s="24"/>
      <c r="AD10" s="1"/>
      <c r="AE10" s="1"/>
      <c r="AF10" s="1"/>
      <c r="AG10" s="1"/>
      <c r="AH10" s="1"/>
      <c r="AI10" s="1"/>
      <c r="AJ10" s="1"/>
    </row>
    <row r="11" spans="1:36" ht="20.25" x14ac:dyDescent="0.3">
      <c r="A11" s="25"/>
      <c r="B11" s="26"/>
      <c r="C11" s="17"/>
      <c r="D11" s="18"/>
      <c r="E11" s="18"/>
      <c r="F11" s="18"/>
      <c r="G11" s="18"/>
      <c r="H11" s="18"/>
      <c r="I11" s="18"/>
      <c r="J11" s="18"/>
      <c r="K11" s="19"/>
      <c r="L11" s="20">
        <f t="shared" si="0"/>
        <v>0</v>
      </c>
      <c r="M11" s="21"/>
      <c r="N11" s="21"/>
      <c r="O11" s="22"/>
      <c r="P11" s="21"/>
      <c r="Q11" s="21"/>
      <c r="R11" s="21"/>
      <c r="S11" s="21"/>
      <c r="T11" s="21"/>
      <c r="U11" s="21"/>
      <c r="V11" s="21"/>
      <c r="W11" s="21"/>
      <c r="X11" s="21"/>
      <c r="Y11" s="23"/>
      <c r="Z11" s="20">
        <f t="shared" ref="Z11:Z29" si="1">M11+N11+O11+P11+Q11+R11+S11+T11+U11+V11+W11+X11+Y11</f>
        <v>0</v>
      </c>
      <c r="AA11" s="22"/>
      <c r="AB11" s="24"/>
      <c r="AC11" s="24"/>
      <c r="AD11" s="1"/>
      <c r="AE11" s="1"/>
      <c r="AF11" s="1"/>
      <c r="AG11" s="1"/>
      <c r="AH11" s="1"/>
      <c r="AI11" s="1"/>
      <c r="AJ11" s="1"/>
    </row>
    <row r="12" spans="1:36" ht="20.25" x14ac:dyDescent="0.3">
      <c r="A12" s="25" t="s">
        <v>37</v>
      </c>
      <c r="B12" s="26"/>
      <c r="C12" s="28"/>
      <c r="D12" s="18"/>
      <c r="E12" s="18"/>
      <c r="F12" s="18"/>
      <c r="G12" s="18"/>
      <c r="H12" s="18"/>
      <c r="I12" s="18"/>
      <c r="J12" s="18"/>
      <c r="K12" s="19"/>
      <c r="L12" s="20">
        <f t="shared" si="0"/>
        <v>0</v>
      </c>
      <c r="M12" s="21"/>
      <c r="N12" s="21"/>
      <c r="O12" s="22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20">
        <f t="shared" si="1"/>
        <v>0</v>
      </c>
      <c r="AA12" s="22"/>
      <c r="AB12" s="24"/>
      <c r="AC12" s="24"/>
      <c r="AD12" s="1"/>
      <c r="AE12" s="1"/>
      <c r="AF12" s="1"/>
      <c r="AG12" s="1"/>
      <c r="AH12" s="1"/>
      <c r="AI12" s="1"/>
      <c r="AJ12" s="1"/>
    </row>
    <row r="13" spans="1:36" ht="20.25" x14ac:dyDescent="0.3">
      <c r="A13" s="25"/>
      <c r="B13" s="26"/>
      <c r="C13" s="28"/>
      <c r="D13" s="18"/>
      <c r="E13" s="18"/>
      <c r="F13" s="18"/>
      <c r="G13" s="18"/>
      <c r="H13" s="18"/>
      <c r="I13" s="18"/>
      <c r="J13" s="18"/>
      <c r="K13" s="19"/>
      <c r="L13" s="20">
        <f t="shared" si="0"/>
        <v>0</v>
      </c>
      <c r="M13" s="21"/>
      <c r="N13" s="21"/>
      <c r="O13" s="22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20">
        <f t="shared" si="1"/>
        <v>0</v>
      </c>
      <c r="AA13" s="22"/>
      <c r="AB13" s="24"/>
      <c r="AC13" s="24"/>
      <c r="AD13" s="1" t="s">
        <v>0</v>
      </c>
      <c r="AE13" s="1"/>
      <c r="AF13" s="1"/>
      <c r="AG13" s="1"/>
      <c r="AH13" s="1"/>
      <c r="AI13" s="1"/>
      <c r="AJ13" s="1"/>
    </row>
    <row r="14" spans="1:36" ht="20.25" x14ac:dyDescent="0.3">
      <c r="A14" s="25" t="s">
        <v>38</v>
      </c>
      <c r="B14" s="26"/>
      <c r="C14" s="28"/>
      <c r="D14" s="18"/>
      <c r="E14" s="18"/>
      <c r="F14" s="18"/>
      <c r="G14" s="18"/>
      <c r="H14" s="18"/>
      <c r="I14" s="18"/>
      <c r="J14" s="18"/>
      <c r="K14" s="19"/>
      <c r="L14" s="20">
        <f t="shared" si="0"/>
        <v>0</v>
      </c>
      <c r="M14" s="21"/>
      <c r="N14" s="21"/>
      <c r="O14" s="22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0">
        <f t="shared" si="1"/>
        <v>0</v>
      </c>
      <c r="AA14" s="22"/>
      <c r="AB14" s="24"/>
      <c r="AC14" s="24"/>
      <c r="AD14" s="1"/>
      <c r="AE14" s="1"/>
      <c r="AF14" s="1"/>
      <c r="AG14" s="1"/>
      <c r="AH14" s="1"/>
      <c r="AI14" s="1"/>
      <c r="AJ14" s="1"/>
    </row>
    <row r="15" spans="1:36" ht="20.25" x14ac:dyDescent="0.3">
      <c r="A15" s="25"/>
      <c r="B15" s="26"/>
      <c r="C15" s="28"/>
      <c r="D15" s="18"/>
      <c r="E15" s="18"/>
      <c r="F15" s="18"/>
      <c r="G15" s="18"/>
      <c r="H15" s="18"/>
      <c r="I15" s="18"/>
      <c r="J15" s="18"/>
      <c r="K15" s="19"/>
      <c r="L15" s="20">
        <f t="shared" si="0"/>
        <v>0</v>
      </c>
      <c r="M15" s="21"/>
      <c r="N15" s="21"/>
      <c r="O15" s="22"/>
      <c r="P15" s="21"/>
      <c r="Q15" s="21"/>
      <c r="R15" s="21"/>
      <c r="S15" s="21"/>
      <c r="T15" s="21"/>
      <c r="U15" s="21"/>
      <c r="V15" s="21"/>
      <c r="W15" s="21"/>
      <c r="X15" s="21"/>
      <c r="Y15" s="23"/>
      <c r="Z15" s="20">
        <f t="shared" si="1"/>
        <v>0</v>
      </c>
      <c r="AA15" s="22"/>
      <c r="AB15" s="24"/>
      <c r="AC15" s="24"/>
      <c r="AD15" s="1"/>
      <c r="AE15" s="1"/>
      <c r="AF15" s="1"/>
      <c r="AG15" s="1"/>
      <c r="AH15" s="1"/>
      <c r="AI15" s="1"/>
      <c r="AJ15" s="1"/>
    </row>
    <row r="16" spans="1:36" ht="20.25" x14ac:dyDescent="0.3">
      <c r="A16" s="25" t="s">
        <v>39</v>
      </c>
      <c r="B16" s="26"/>
      <c r="C16" s="28"/>
      <c r="D16" s="18"/>
      <c r="E16" s="18"/>
      <c r="F16" s="18"/>
      <c r="G16" s="18"/>
      <c r="H16" s="18"/>
      <c r="I16" s="18"/>
      <c r="J16" s="18"/>
      <c r="K16" s="19"/>
      <c r="L16" s="20">
        <f t="shared" si="0"/>
        <v>0</v>
      </c>
      <c r="M16" s="21"/>
      <c r="N16" s="21"/>
      <c r="O16" s="22"/>
      <c r="P16" s="21"/>
      <c r="Q16" s="21"/>
      <c r="R16" s="21"/>
      <c r="S16" s="21"/>
      <c r="T16" s="21"/>
      <c r="U16" s="21"/>
      <c r="V16" s="21"/>
      <c r="W16" s="21"/>
      <c r="X16" s="21"/>
      <c r="Y16" s="23"/>
      <c r="Z16" s="20">
        <f t="shared" si="1"/>
        <v>0</v>
      </c>
      <c r="AA16" s="22"/>
      <c r="AB16" s="24"/>
      <c r="AC16" s="24"/>
      <c r="AD16" s="1"/>
      <c r="AE16" s="1"/>
      <c r="AF16" s="1"/>
      <c r="AG16" s="1"/>
      <c r="AH16" s="1"/>
      <c r="AI16" s="1"/>
      <c r="AJ16" s="29"/>
    </row>
    <row r="17" spans="1:36" ht="20.25" x14ac:dyDescent="0.3">
      <c r="A17" s="25"/>
      <c r="B17" s="26"/>
      <c r="C17" s="28"/>
      <c r="D17" s="18"/>
      <c r="E17" s="18"/>
      <c r="F17" s="18"/>
      <c r="G17" s="18"/>
      <c r="H17" s="18"/>
      <c r="I17" s="18"/>
      <c r="J17" s="18"/>
      <c r="K17" s="19"/>
      <c r="L17" s="20">
        <f t="shared" si="0"/>
        <v>0</v>
      </c>
      <c r="M17" s="21"/>
      <c r="N17" s="21"/>
      <c r="O17" s="22"/>
      <c r="P17" s="21"/>
      <c r="Q17" s="21"/>
      <c r="R17" s="21"/>
      <c r="S17" s="21"/>
      <c r="T17" s="21"/>
      <c r="U17" s="21"/>
      <c r="V17" s="21"/>
      <c r="W17" s="21"/>
      <c r="X17" s="21"/>
      <c r="Y17" s="23"/>
      <c r="Z17" s="20">
        <f t="shared" si="1"/>
        <v>0</v>
      </c>
      <c r="AA17" s="22"/>
      <c r="AB17" s="24"/>
      <c r="AC17" s="24"/>
      <c r="AD17" s="1"/>
      <c r="AE17" s="1"/>
      <c r="AF17" s="1"/>
      <c r="AG17" s="1"/>
      <c r="AH17" s="1"/>
      <c r="AI17" s="1"/>
      <c r="AJ17" s="1"/>
    </row>
    <row r="18" spans="1:36" ht="20.25" x14ac:dyDescent="0.3">
      <c r="A18" s="25" t="s">
        <v>40</v>
      </c>
      <c r="B18" s="26"/>
      <c r="C18" s="28"/>
      <c r="D18" s="18"/>
      <c r="E18" s="18"/>
      <c r="F18" s="18"/>
      <c r="G18" s="18"/>
      <c r="H18" s="18"/>
      <c r="I18" s="18"/>
      <c r="J18" s="18"/>
      <c r="K18" s="19"/>
      <c r="L18" s="20">
        <f t="shared" si="0"/>
        <v>0</v>
      </c>
      <c r="M18" s="21"/>
      <c r="N18" s="21"/>
      <c r="O18" s="22"/>
      <c r="P18" s="21"/>
      <c r="Q18" s="21"/>
      <c r="R18" s="21">
        <v>61</v>
      </c>
      <c r="S18" s="21"/>
      <c r="T18" s="21"/>
      <c r="U18" s="21"/>
      <c r="V18" s="21"/>
      <c r="W18" s="21"/>
      <c r="X18" s="21"/>
      <c r="Y18" s="23">
        <v>250</v>
      </c>
      <c r="Z18" s="20">
        <f t="shared" si="1"/>
        <v>311</v>
      </c>
      <c r="AA18" s="22"/>
      <c r="AB18" s="24"/>
      <c r="AC18" s="24"/>
      <c r="AD18" s="1"/>
      <c r="AE18" s="1"/>
      <c r="AF18" s="1"/>
      <c r="AG18" s="1"/>
      <c r="AH18" s="1"/>
      <c r="AI18" s="1"/>
      <c r="AJ18" s="1"/>
    </row>
    <row r="19" spans="1:36" ht="20.25" x14ac:dyDescent="0.3">
      <c r="A19" s="25"/>
      <c r="B19" s="26"/>
      <c r="C19" s="28"/>
      <c r="D19" s="18"/>
      <c r="E19" s="18"/>
      <c r="F19" s="18"/>
      <c r="G19" s="18"/>
      <c r="H19" s="18"/>
      <c r="I19" s="18"/>
      <c r="J19" s="18"/>
      <c r="K19" s="19"/>
      <c r="L19" s="20">
        <f t="shared" si="0"/>
        <v>0</v>
      </c>
      <c r="M19" s="21"/>
      <c r="N19" s="21"/>
      <c r="O19" s="22"/>
      <c r="P19" s="21"/>
      <c r="Q19" s="21"/>
      <c r="R19" s="21"/>
      <c r="S19" s="21"/>
      <c r="T19" s="21"/>
      <c r="U19" s="21"/>
      <c r="V19" s="21"/>
      <c r="W19" s="21"/>
      <c r="X19" s="21"/>
      <c r="Y19" s="23"/>
      <c r="Z19" s="20">
        <f t="shared" si="1"/>
        <v>0</v>
      </c>
      <c r="AA19" s="22"/>
      <c r="AB19" s="24"/>
      <c r="AC19" s="24"/>
      <c r="AD19" s="1"/>
      <c r="AE19" s="1"/>
      <c r="AF19" s="1"/>
      <c r="AG19" s="1"/>
      <c r="AH19" s="1"/>
      <c r="AI19" s="1"/>
      <c r="AJ19" s="1"/>
    </row>
    <row r="20" spans="1:36" ht="20.25" x14ac:dyDescent="0.3">
      <c r="A20" s="25" t="s">
        <v>43</v>
      </c>
      <c r="B20" s="26"/>
      <c r="C20" s="28"/>
      <c r="D20" s="18"/>
      <c r="E20" s="18"/>
      <c r="F20" s="18"/>
      <c r="G20" s="18"/>
      <c r="H20" s="18"/>
      <c r="I20" s="18"/>
      <c r="J20" s="18"/>
      <c r="K20" s="19"/>
      <c r="L20" s="20">
        <f t="shared" si="0"/>
        <v>0</v>
      </c>
      <c r="M20" s="21"/>
      <c r="N20" s="21"/>
      <c r="O20" s="22"/>
      <c r="P20" s="21"/>
      <c r="Q20" s="21"/>
      <c r="R20" s="21"/>
      <c r="S20" s="21"/>
      <c r="T20" s="21"/>
      <c r="U20" s="21"/>
      <c r="V20" s="21"/>
      <c r="W20" s="21"/>
      <c r="X20" s="21"/>
      <c r="Y20" s="23"/>
      <c r="Z20" s="20">
        <f t="shared" si="1"/>
        <v>0</v>
      </c>
      <c r="AA20" s="22"/>
      <c r="AB20" s="24"/>
      <c r="AC20" s="24"/>
      <c r="AD20" s="1"/>
      <c r="AE20" s="1"/>
      <c r="AF20" s="1"/>
      <c r="AG20" s="1"/>
      <c r="AH20" s="1"/>
      <c r="AI20" s="1"/>
      <c r="AJ20" s="1"/>
    </row>
    <row r="21" spans="1:36" ht="20.25" x14ac:dyDescent="0.3">
      <c r="A21" s="25"/>
      <c r="B21" s="26"/>
      <c r="C21" s="28"/>
      <c r="D21" s="18"/>
      <c r="E21" s="18"/>
      <c r="F21" s="18"/>
      <c r="G21" s="18"/>
      <c r="H21" s="18"/>
      <c r="I21" s="18"/>
      <c r="J21" s="18"/>
      <c r="K21" s="19"/>
      <c r="L21" s="20">
        <f t="shared" si="0"/>
        <v>0</v>
      </c>
      <c r="M21" s="21"/>
      <c r="N21" s="21"/>
      <c r="O21" s="22"/>
      <c r="P21" s="30"/>
      <c r="Q21" s="21"/>
      <c r="R21" s="21"/>
      <c r="S21" s="21"/>
      <c r="T21" s="21"/>
      <c r="U21" s="21"/>
      <c r="V21" s="21"/>
      <c r="W21" s="21"/>
      <c r="X21" s="21"/>
      <c r="Y21" s="23"/>
      <c r="Z21" s="20">
        <f t="shared" si="1"/>
        <v>0</v>
      </c>
      <c r="AA21" s="22"/>
      <c r="AB21" s="24"/>
      <c r="AC21" s="24"/>
      <c r="AD21" s="1"/>
      <c r="AE21" s="1"/>
      <c r="AF21" s="1"/>
      <c r="AG21" s="1"/>
      <c r="AH21" s="1"/>
      <c r="AI21" s="1"/>
      <c r="AJ21" s="1"/>
    </row>
    <row r="22" spans="1:36" ht="20.25" x14ac:dyDescent="0.3">
      <c r="A22" s="25"/>
      <c r="B22" s="26"/>
      <c r="C22" s="28"/>
      <c r="D22" s="18"/>
      <c r="E22" s="18"/>
      <c r="F22" s="18"/>
      <c r="G22" s="18"/>
      <c r="H22" s="18"/>
      <c r="I22" s="18"/>
      <c r="J22" s="18"/>
      <c r="K22" s="19"/>
      <c r="L22" s="20">
        <f t="shared" si="0"/>
        <v>0</v>
      </c>
      <c r="M22" s="21"/>
      <c r="N22" s="21"/>
      <c r="O22" s="22"/>
      <c r="P22" s="30"/>
      <c r="Q22" s="21"/>
      <c r="R22" s="21"/>
      <c r="S22" s="21"/>
      <c r="T22" s="21"/>
      <c r="U22" s="21"/>
      <c r="V22" s="21"/>
      <c r="W22" s="21"/>
      <c r="X22" s="21"/>
      <c r="Y22" s="23"/>
      <c r="Z22" s="20">
        <f t="shared" si="1"/>
        <v>0</v>
      </c>
      <c r="AA22" s="22"/>
      <c r="AB22" s="24"/>
      <c r="AC22" s="24"/>
      <c r="AD22" s="1"/>
      <c r="AE22" s="1"/>
      <c r="AF22" s="1"/>
      <c r="AG22" s="1"/>
      <c r="AH22" s="1"/>
      <c r="AI22" s="1"/>
      <c r="AJ22" s="1"/>
    </row>
    <row r="23" spans="1:36" ht="20.25" x14ac:dyDescent="0.3">
      <c r="A23" s="25"/>
      <c r="B23" s="26"/>
      <c r="C23" s="28"/>
      <c r="D23" s="31"/>
      <c r="E23" s="18"/>
      <c r="F23" s="18"/>
      <c r="G23" s="18"/>
      <c r="H23" s="18"/>
      <c r="I23" s="18"/>
      <c r="J23" s="18"/>
      <c r="K23" s="19"/>
      <c r="L23" s="20">
        <f t="shared" si="0"/>
        <v>0</v>
      </c>
      <c r="M23" s="21"/>
      <c r="N23" s="21"/>
      <c r="O23" s="22"/>
      <c r="P23" s="21"/>
      <c r="Q23" s="21"/>
      <c r="R23" s="21"/>
      <c r="S23" s="21"/>
      <c r="T23" s="21"/>
      <c r="U23" s="21"/>
      <c r="V23" s="21"/>
      <c r="W23" s="21"/>
      <c r="X23" s="21"/>
      <c r="Y23" s="23"/>
      <c r="Z23" s="20">
        <f t="shared" si="1"/>
        <v>0</v>
      </c>
      <c r="AA23" s="22"/>
      <c r="AB23" s="24"/>
      <c r="AC23" s="24"/>
      <c r="AD23" s="1"/>
      <c r="AE23" s="1"/>
      <c r="AF23" s="1"/>
      <c r="AG23" s="1"/>
      <c r="AH23" s="1"/>
      <c r="AI23" s="1"/>
      <c r="AJ23" s="1"/>
    </row>
    <row r="24" spans="1:36" ht="20.25" x14ac:dyDescent="0.3">
      <c r="A24" s="32"/>
      <c r="B24" s="26"/>
      <c r="C24" s="28"/>
      <c r="D24" s="33"/>
      <c r="E24" s="18"/>
      <c r="F24" s="18"/>
      <c r="G24" s="18"/>
      <c r="H24" s="18"/>
      <c r="I24" s="18"/>
      <c r="J24" s="18"/>
      <c r="K24" s="19"/>
      <c r="L24" s="20">
        <f t="shared" si="0"/>
        <v>0</v>
      </c>
      <c r="M24" s="21"/>
      <c r="N24" s="21"/>
      <c r="O24" s="22"/>
      <c r="P24" s="21"/>
      <c r="Q24" s="21"/>
      <c r="R24" s="21"/>
      <c r="S24" s="21"/>
      <c r="T24" s="21"/>
      <c r="U24" s="21"/>
      <c r="V24" s="21"/>
      <c r="W24" s="22"/>
      <c r="X24" s="22"/>
      <c r="Y24" s="35"/>
      <c r="Z24" s="20">
        <f t="shared" si="1"/>
        <v>0</v>
      </c>
      <c r="AA24" s="22"/>
      <c r="AB24" s="37"/>
      <c r="AC24" s="37"/>
      <c r="AD24" s="1"/>
      <c r="AE24" s="1"/>
      <c r="AF24" s="1"/>
      <c r="AG24" s="1"/>
      <c r="AH24" s="1"/>
      <c r="AI24" s="1"/>
      <c r="AJ24" s="1"/>
    </row>
    <row r="25" spans="1:36" ht="20.25" x14ac:dyDescent="0.3">
      <c r="A25" s="25"/>
      <c r="B25" s="26"/>
      <c r="C25" s="28"/>
      <c r="D25" s="18"/>
      <c r="E25" s="18"/>
      <c r="F25" s="18"/>
      <c r="G25" s="18"/>
      <c r="H25" s="18"/>
      <c r="I25" s="18"/>
      <c r="J25" s="18"/>
      <c r="K25" s="19"/>
      <c r="L25" s="20">
        <f t="shared" si="0"/>
        <v>0</v>
      </c>
      <c r="M25" s="21"/>
      <c r="N25" s="21"/>
      <c r="O25" s="22"/>
      <c r="P25" s="21"/>
      <c r="Q25" s="21"/>
      <c r="R25" s="21"/>
      <c r="S25" s="21"/>
      <c r="T25" s="21"/>
      <c r="U25" s="21"/>
      <c r="V25" s="21"/>
      <c r="W25" s="21"/>
      <c r="X25" s="21"/>
      <c r="Y25" s="23"/>
      <c r="Z25" s="20">
        <f t="shared" si="1"/>
        <v>0</v>
      </c>
      <c r="AA25" s="22"/>
      <c r="AB25" s="24"/>
      <c r="AC25" s="24"/>
      <c r="AD25" s="1"/>
      <c r="AE25" s="1"/>
      <c r="AF25" s="1"/>
      <c r="AG25" s="1"/>
      <c r="AH25" s="1"/>
      <c r="AI25" s="1"/>
      <c r="AJ25" s="1"/>
    </row>
    <row r="26" spans="1:36" ht="20.25" x14ac:dyDescent="0.3">
      <c r="A26" s="25"/>
      <c r="B26" s="26"/>
      <c r="C26" s="28"/>
      <c r="D26" s="18"/>
      <c r="E26" s="18"/>
      <c r="F26" s="18"/>
      <c r="G26" s="18"/>
      <c r="H26" s="18"/>
      <c r="I26" s="18"/>
      <c r="J26" s="18"/>
      <c r="K26" s="19"/>
      <c r="L26" s="20">
        <f t="shared" si="0"/>
        <v>0</v>
      </c>
      <c r="M26" s="21"/>
      <c r="N26" s="21"/>
      <c r="O26" s="22"/>
      <c r="P26" s="21"/>
      <c r="Q26" s="21"/>
      <c r="R26" s="21"/>
      <c r="S26" s="21"/>
      <c r="T26" s="21"/>
      <c r="U26" s="21"/>
      <c r="V26" s="21"/>
      <c r="W26" s="21"/>
      <c r="X26" s="21"/>
      <c r="Y26" s="23"/>
      <c r="Z26" s="20">
        <f t="shared" si="1"/>
        <v>0</v>
      </c>
      <c r="AA26" s="22"/>
      <c r="AB26" s="24"/>
      <c r="AC26" s="24"/>
      <c r="AD26" s="1"/>
      <c r="AE26" s="1"/>
      <c r="AF26" s="1"/>
      <c r="AG26" s="1"/>
      <c r="AH26" s="1"/>
      <c r="AI26" s="1"/>
      <c r="AJ26" s="1"/>
    </row>
    <row r="27" spans="1:36" ht="20.25" x14ac:dyDescent="0.3">
      <c r="A27" s="25"/>
      <c r="B27" s="26"/>
      <c r="C27" s="28"/>
      <c r="D27" s="18"/>
      <c r="E27" s="18"/>
      <c r="F27" s="18"/>
      <c r="G27" s="18"/>
      <c r="H27" s="18"/>
      <c r="I27" s="18"/>
      <c r="J27" s="18"/>
      <c r="K27" s="19"/>
      <c r="L27" s="20">
        <f t="shared" si="0"/>
        <v>0</v>
      </c>
      <c r="M27" s="21"/>
      <c r="N27" s="21"/>
      <c r="O27" s="22"/>
      <c r="P27" s="21"/>
      <c r="Q27" s="21"/>
      <c r="R27" s="21"/>
      <c r="S27" s="21"/>
      <c r="T27" s="21"/>
      <c r="U27" s="21"/>
      <c r="V27" s="21"/>
      <c r="W27" s="21"/>
      <c r="X27" s="21"/>
      <c r="Y27" s="23"/>
      <c r="Z27" s="20">
        <f t="shared" si="1"/>
        <v>0</v>
      </c>
      <c r="AA27" s="22"/>
      <c r="AB27" s="24"/>
      <c r="AC27" s="24"/>
      <c r="AD27" s="1"/>
      <c r="AE27" s="1"/>
      <c r="AF27" s="1"/>
      <c r="AG27" s="1"/>
      <c r="AH27" s="1"/>
      <c r="AI27" s="1"/>
      <c r="AJ27" s="1"/>
    </row>
    <row r="28" spans="1:36" ht="21" thickBot="1" x14ac:dyDescent="0.35">
      <c r="A28" s="38"/>
      <c r="B28" s="39"/>
      <c r="C28" s="40"/>
      <c r="D28" s="41"/>
      <c r="E28" s="42"/>
      <c r="F28" s="42"/>
      <c r="G28" s="42"/>
      <c r="H28" s="43"/>
      <c r="I28" s="41"/>
      <c r="J28" s="41"/>
      <c r="K28" s="44"/>
      <c r="L28" s="20">
        <f t="shared" si="0"/>
        <v>0</v>
      </c>
      <c r="M28" s="45"/>
      <c r="N28" s="45"/>
      <c r="O28" s="46"/>
      <c r="P28" s="45"/>
      <c r="Q28" s="45"/>
      <c r="R28" s="45"/>
      <c r="S28" s="45"/>
      <c r="T28" s="45"/>
      <c r="U28" s="45"/>
      <c r="V28" s="21"/>
      <c r="W28" s="45"/>
      <c r="X28" s="45"/>
      <c r="Y28" s="62"/>
      <c r="Z28" s="20">
        <f t="shared" si="1"/>
        <v>0</v>
      </c>
      <c r="AA28" s="46"/>
      <c r="AB28" s="47"/>
      <c r="AC28" s="47"/>
      <c r="AD28" s="1"/>
      <c r="AE28" s="1"/>
      <c r="AF28" s="1"/>
      <c r="AG28" s="1"/>
      <c r="AH28" s="1"/>
      <c r="AI28" s="1"/>
      <c r="AJ28" s="1"/>
    </row>
    <row r="29" spans="1:36" ht="21" thickBot="1" x14ac:dyDescent="0.35">
      <c r="A29" s="48" t="s">
        <v>41</v>
      </c>
      <c r="B29" s="49"/>
      <c r="C29" s="50"/>
      <c r="D29" s="49"/>
      <c r="E29" s="51"/>
      <c r="F29" s="51"/>
      <c r="G29" s="51"/>
      <c r="H29" s="49"/>
      <c r="I29" s="49"/>
      <c r="J29" s="49"/>
      <c r="K29" s="52"/>
      <c r="L29" s="20">
        <f t="shared" si="0"/>
        <v>0</v>
      </c>
      <c r="M29" s="53"/>
      <c r="N29" s="53"/>
      <c r="O29" s="54"/>
      <c r="P29" s="53"/>
      <c r="Q29" s="53"/>
      <c r="R29" s="53">
        <v>61</v>
      </c>
      <c r="S29" s="53"/>
      <c r="T29" s="53"/>
      <c r="U29" s="53"/>
      <c r="V29" s="45"/>
      <c r="W29" s="53"/>
      <c r="X29" s="53"/>
      <c r="Y29" s="63">
        <v>250</v>
      </c>
      <c r="Z29" s="20">
        <f t="shared" si="1"/>
        <v>311</v>
      </c>
      <c r="AA29" s="54"/>
      <c r="AB29" s="56"/>
      <c r="AC29" s="57">
        <v>311</v>
      </c>
      <c r="AD29" s="1"/>
      <c r="AE29" s="1"/>
      <c r="AF29" s="1"/>
      <c r="AG29" s="1"/>
      <c r="AH29" s="1"/>
      <c r="AI29" s="1"/>
      <c r="AJ29" s="1"/>
    </row>
    <row r="30" spans="1:36" ht="19.5" thickBot="1" x14ac:dyDescent="0.3">
      <c r="V30" s="53"/>
    </row>
  </sheetData>
  <mergeCells count="11">
    <mergeCell ref="A1:AC1"/>
    <mergeCell ref="A2:AC2"/>
    <mergeCell ref="A5:E5"/>
    <mergeCell ref="A6:A7"/>
    <mergeCell ref="B6:H6"/>
    <mergeCell ref="L6:L7"/>
    <mergeCell ref="M6:Y6"/>
    <mergeCell ref="Z6:Z7"/>
    <mergeCell ref="AA6:AA7"/>
    <mergeCell ref="AB6:AC6"/>
    <mergeCell ref="A3:AC3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21</vt:i4>
      </vt:variant>
    </vt:vector>
  </HeadingPairs>
  <TitlesOfParts>
    <vt:vector size="49" baseType="lpstr">
      <vt:lpstr>Összesítő</vt:lpstr>
      <vt:lpstr>Alattyán</vt:lpstr>
      <vt:lpstr>Jánoshida</vt:lpstr>
      <vt:lpstr>Jászágó</vt:lpstr>
      <vt:lpstr>Jászalsósztgy</vt:lpstr>
      <vt:lpstr>Jászapáti</vt:lpstr>
      <vt:lpstr>Jászárokszállás</vt:lpstr>
      <vt:lpstr>Jászberény</vt:lpstr>
      <vt:lpstr>Jbháza</vt:lpstr>
      <vt:lpstr>Jászdózsa</vt:lpstr>
      <vt:lpstr>Jfelsősztgy</vt:lpstr>
      <vt:lpstr>Jfszaru</vt:lpstr>
      <vt:lpstr>Jivány</vt:lpstr>
      <vt:lpstr>JJhalma</vt:lpstr>
      <vt:lpstr>Jászkísér</vt:lpstr>
      <vt:lpstr>Jászladány</vt:lpstr>
      <vt:lpstr>JSZSZT</vt:lpstr>
      <vt:lpstr>Jsztandrás</vt:lpstr>
      <vt:lpstr>Jásztelek</vt:lpstr>
      <vt:lpstr>Pmonostor</vt:lpstr>
      <vt:lpstr>Visznek</vt:lpstr>
      <vt:lpstr>Munka1</vt:lpstr>
      <vt:lpstr>Munka4</vt:lpstr>
      <vt:lpstr>Munka5</vt:lpstr>
      <vt:lpstr>Munka6</vt:lpstr>
      <vt:lpstr>Munka7</vt:lpstr>
      <vt:lpstr>Munka8</vt:lpstr>
      <vt:lpstr>Munka9</vt:lpstr>
      <vt:lpstr>Alattyán!Nyomtatási_terület</vt:lpstr>
      <vt:lpstr>Jánoshida!Nyomtatási_terület</vt:lpstr>
      <vt:lpstr>Jászágó!Nyomtatási_terület</vt:lpstr>
      <vt:lpstr>Jászalsósztgy!Nyomtatási_terület</vt:lpstr>
      <vt:lpstr>Jászapáti!Nyomtatási_terület</vt:lpstr>
      <vt:lpstr>Jászárokszállás!Nyomtatási_terület</vt:lpstr>
      <vt:lpstr>Jászberény!Nyomtatási_terület</vt:lpstr>
      <vt:lpstr>Jászdózsa!Nyomtatási_terület</vt:lpstr>
      <vt:lpstr>Jászkísér!Nyomtatási_terület</vt:lpstr>
      <vt:lpstr>Jászladány!Nyomtatási_terület</vt:lpstr>
      <vt:lpstr>Jásztelek!Nyomtatási_terület</vt:lpstr>
      <vt:lpstr>Jbháza!Nyomtatási_terület</vt:lpstr>
      <vt:lpstr>Jfelsősztgy!Nyomtatási_terület</vt:lpstr>
      <vt:lpstr>Jfszaru!Nyomtatási_terület</vt:lpstr>
      <vt:lpstr>Jivány!Nyomtatási_terület</vt:lpstr>
      <vt:lpstr>JJhalma!Nyomtatási_terület</vt:lpstr>
      <vt:lpstr>JSZSZT!Nyomtatási_terület</vt:lpstr>
      <vt:lpstr>Jsztandrás!Nyomtatási_terület</vt:lpstr>
      <vt:lpstr>Összesítő!Nyomtatási_terület</vt:lpstr>
      <vt:lpstr>Pmonostor!Nyomtatási_terület</vt:lpstr>
      <vt:lpstr>Visznek!Nyomtatási_terület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Kiss József</cp:lastModifiedBy>
  <cp:lastPrinted>2013-11-15T11:30:43Z</cp:lastPrinted>
  <dcterms:created xsi:type="dcterms:W3CDTF">2013-11-14T11:37:22Z</dcterms:created>
  <dcterms:modified xsi:type="dcterms:W3CDTF">2013-11-21T16:04:53Z</dcterms:modified>
</cp:coreProperties>
</file>